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mc:AlternateContent xmlns:mc="http://schemas.openxmlformats.org/markup-compatibility/2006">
    <mc:Choice Requires="x15">
      <x15ac:absPath xmlns:x15ac="http://schemas.microsoft.com/office/spreadsheetml/2010/11/ac" url="C:\AAA_SAJ\01-razvoj\3_ORVI Audit\01-Produkcijski fajli\"/>
    </mc:Choice>
  </mc:AlternateContent>
  <bookViews>
    <workbookView xWindow="0" yWindow="0" windowWidth="28800" windowHeight="12360" tabRatio="842" activeTab="4"/>
  </bookViews>
  <sheets>
    <sheet name="Navodilo za uporabo" sheetId="42" r:id="rId1"/>
    <sheet name="ORVI Audit - Naslovnica" sheetId="23" r:id="rId2"/>
    <sheet name="ORVI Audit - Uvod" sheetId="39" r:id="rId3"/>
    <sheet name="ORVI Audit - semafor" sheetId="21" r:id="rId4"/>
    <sheet name="Ocenjevalni list" sheetId="44" r:id="rId5"/>
    <sheet name="OcLestvice(v1)" sheetId="19" state="veryHidden" r:id="rId6"/>
  </sheets>
  <externalReferences>
    <externalReference r:id="rId7"/>
  </externalReferences>
  <definedNames>
    <definedName name="_xlnm._FilterDatabase" localSheetId="4" hidden="1">'Ocenjevalni list'!$A$2:$K$122</definedName>
    <definedName name="Enablers">[1]RADAR!$A$1:$B$6</definedName>
    <definedName name="_xlnm.Print_Area" localSheetId="0">'Navodilo za uporabo'!$A$1:$A$43</definedName>
    <definedName name="_xlnm.Print_Area" localSheetId="4">'Ocenjevalni list'!$G$1:$J$122</definedName>
    <definedName name="_xlnm.Print_Area" localSheetId="1">'ORVI Audit - Naslovnica'!$A$1:$A$38</definedName>
    <definedName name="_xlnm.Print_Area" localSheetId="3">'ORVI Audit - semafor'!$A$1:$L$22</definedName>
    <definedName name="_xlnm.Print_Area" localSheetId="2">'ORVI Audit - Uvod'!$A$1:$A$57</definedName>
    <definedName name="_xlnm.Print_Titles" localSheetId="4">'Ocenjevalni list'!$1:$2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5" i="44" l="1"/>
  <c r="G105" i="44"/>
  <c r="G95" i="44"/>
  <c r="G85" i="44"/>
  <c r="G75" i="44"/>
  <c r="G65" i="44"/>
  <c r="G55" i="44"/>
  <c r="G45" i="44"/>
  <c r="G35" i="44"/>
  <c r="G25" i="44"/>
  <c r="G15" i="44"/>
  <c r="G5" i="44"/>
  <c r="J121" i="44"/>
  <c r="C121" i="44" s="1"/>
  <c r="D121" i="44" s="1"/>
  <c r="E121" i="44" s="1"/>
  <c r="E113" i="44" s="1"/>
  <c r="J113" i="44" s="1"/>
  <c r="C46" i="21" s="1"/>
  <c r="J111" i="44"/>
  <c r="C111" i="44" s="1"/>
  <c r="D111" i="44" s="1"/>
  <c r="E111" i="44" s="1"/>
  <c r="E103" i="44" s="1"/>
  <c r="J103" i="44" s="1"/>
  <c r="C45" i="21" s="1"/>
  <c r="J101" i="44"/>
  <c r="C101" i="44" s="1"/>
  <c r="D101" i="44" s="1"/>
  <c r="E101" i="44" s="1"/>
  <c r="E93" i="44" s="1"/>
  <c r="J93" i="44" s="1"/>
  <c r="C44" i="21" s="1"/>
  <c r="J91" i="44"/>
  <c r="C91" i="44" s="1"/>
  <c r="D91" i="44" s="1"/>
  <c r="E91" i="44" s="1"/>
  <c r="E83" i="44" s="1"/>
  <c r="J83" i="44" s="1"/>
  <c r="C43" i="21" s="1"/>
  <c r="J81" i="44"/>
  <c r="C81" i="44" s="1"/>
  <c r="D81" i="44" s="1"/>
  <c r="E81" i="44" s="1"/>
  <c r="E73" i="44" s="1"/>
  <c r="J73" i="44" s="1"/>
  <c r="C42" i="21" s="1"/>
  <c r="J71" i="44"/>
  <c r="C71" i="44" s="1"/>
  <c r="D71" i="44" s="1"/>
  <c r="E71" i="44" s="1"/>
  <c r="E63" i="44" s="1"/>
  <c r="J63" i="44" s="1"/>
  <c r="C41" i="21" s="1"/>
  <c r="J61" i="44" l="1"/>
  <c r="C61" i="44" s="1"/>
  <c r="D61" i="44" s="1"/>
  <c r="E61" i="44" s="1"/>
  <c r="E53" i="44" s="1"/>
  <c r="J53" i="44" s="1"/>
  <c r="C40" i="21" s="1"/>
  <c r="J51" i="44"/>
  <c r="C51" i="44" s="1"/>
  <c r="D51" i="44" s="1"/>
  <c r="E51" i="44" s="1"/>
  <c r="E43" i="44" s="1"/>
  <c r="J43" i="44" s="1"/>
  <c r="C39" i="21" s="1"/>
  <c r="J41" i="44"/>
  <c r="C41" i="44" s="1"/>
  <c r="D41" i="44" s="1"/>
  <c r="E41" i="44" s="1"/>
  <c r="E33" i="44" s="1"/>
  <c r="J33" i="44" s="1"/>
  <c r="C38" i="21" s="1"/>
  <c r="J31" i="44"/>
  <c r="C31" i="44" s="1"/>
  <c r="D31" i="44" s="1"/>
  <c r="E31" i="44" s="1"/>
  <c r="E23" i="44" s="1"/>
  <c r="J23" i="44" s="1"/>
  <c r="C37" i="21" s="1"/>
  <c r="J21" i="44"/>
  <c r="C21" i="44" s="1"/>
  <c r="D21" i="44" s="1"/>
  <c r="E21" i="44" s="1"/>
  <c r="E13" i="44" s="1"/>
  <c r="J13" i="44" s="1"/>
  <c r="C36" i="21" s="1"/>
  <c r="J11" i="44"/>
  <c r="C11" i="44" s="1"/>
  <c r="D11" i="44" s="1"/>
  <c r="E11" i="44" s="1"/>
  <c r="A36" i="23" l="1"/>
  <c r="K2" i="21" s="1"/>
  <c r="B2" i="21" l="1"/>
  <c r="D33" i="21" l="1"/>
  <c r="C33" i="21"/>
  <c r="D36" i="21" l="1"/>
  <c r="D37" i="21"/>
  <c r="D38" i="21"/>
  <c r="D39" i="21"/>
  <c r="D40" i="21"/>
  <c r="D41" i="21"/>
  <c r="D42" i="21"/>
  <c r="D43" i="21"/>
  <c r="D44" i="21"/>
  <c r="D45" i="21"/>
  <c r="D46" i="21"/>
  <c r="D35" i="21"/>
  <c r="R10" i="21" l="1"/>
  <c r="R9" i="21"/>
  <c r="R8" i="21"/>
  <c r="R7" i="21"/>
  <c r="R6" i="21"/>
  <c r="U6" i="21"/>
  <c r="E45" i="21" l="1"/>
  <c r="O45" i="21" s="1"/>
  <c r="P45" i="21" s="1"/>
  <c r="E46" i="21"/>
  <c r="U10" i="21"/>
  <c r="U9" i="21"/>
  <c r="U8" i="21"/>
  <c r="U7" i="21"/>
  <c r="K11" i="21" l="1"/>
  <c r="O46" i="21"/>
  <c r="P46" i="21" s="1"/>
  <c r="E43" i="21"/>
  <c r="E41" i="21"/>
  <c r="E39" i="21"/>
  <c r="E44" i="21"/>
  <c r="K8" i="21" l="1"/>
  <c r="O44" i="21"/>
  <c r="P44" i="21" s="1"/>
  <c r="H11" i="21"/>
  <c r="O39" i="21"/>
  <c r="P39" i="21" s="1"/>
  <c r="F9" i="21"/>
  <c r="O41" i="21"/>
  <c r="P41" i="21" s="1"/>
  <c r="H5" i="21"/>
  <c r="O43" i="21"/>
  <c r="P43" i="21" s="1"/>
  <c r="E36" i="21"/>
  <c r="K5" i="21"/>
  <c r="E37" i="21"/>
  <c r="E38" i="21"/>
  <c r="E40" i="21"/>
  <c r="E42" i="21"/>
  <c r="E11" i="21" l="1"/>
  <c r="O38" i="21"/>
  <c r="P38" i="21" s="1"/>
  <c r="C11" i="21"/>
  <c r="O37" i="21"/>
  <c r="P37" i="21" s="1"/>
  <c r="E5" i="21"/>
  <c r="O42" i="21"/>
  <c r="P42" i="21" s="1"/>
  <c r="F7" i="21"/>
  <c r="O40" i="21"/>
  <c r="P40" i="21" s="1"/>
  <c r="C8" i="21"/>
  <c r="O36" i="21"/>
  <c r="P36" i="21" s="1"/>
  <c r="E3" i="44"/>
  <c r="J3" i="44" s="1"/>
  <c r="C35" i="21" s="1"/>
  <c r="E35" i="21" s="1"/>
  <c r="C5" i="21" s="1"/>
  <c r="O35" i="21" l="1"/>
  <c r="P35" i="21" s="1"/>
</calcChain>
</file>

<file path=xl/comments1.xml><?xml version="1.0" encoding="utf-8"?>
<comments xmlns="http://schemas.openxmlformats.org/spreadsheetml/2006/main">
  <authors>
    <author>Sandi</author>
  </authors>
  <commentList>
    <comment ref="A20" authorId="0" shapeId="0">
      <text>
        <r>
          <rPr>
            <sz val="9"/>
            <color indexed="81"/>
            <rFont val="Tahoma"/>
            <family val="2"/>
            <charset val="238"/>
          </rPr>
          <t>Vpišite naziv podjetja.</t>
        </r>
      </text>
    </comment>
    <comment ref="A36" authorId="0" shapeId="0">
      <text>
        <r>
          <rPr>
            <sz val="9"/>
            <color indexed="81"/>
            <rFont val="Tahoma"/>
            <family val="2"/>
            <charset val="238"/>
          </rPr>
          <t xml:space="preserve">Datum avtomastsko prikaže trenutni sistemski  datum. Po potrebi ga lahko popravite. Po tem se ne bo več sam avtomatsko posodabljal. </t>
        </r>
      </text>
    </comment>
  </commentList>
</comments>
</file>

<file path=xl/comments2.xml><?xml version="1.0" encoding="utf-8"?>
<comments xmlns="http://schemas.openxmlformats.org/spreadsheetml/2006/main">
  <authors>
    <author>Sandi</author>
  </authors>
  <commentList>
    <comment ref="H11" authorId="0" shapeId="0">
      <text>
        <r>
          <rPr>
            <sz val="9"/>
            <color indexed="81"/>
            <rFont val="Tahoma"/>
            <family val="2"/>
            <charset val="238"/>
          </rPr>
          <t>Zapišite opis stanja svojih procesov, ki utemeljuje izbrano oceno.</t>
        </r>
      </text>
    </comment>
    <comment ref="H21" authorId="0" shapeId="0">
      <text>
        <r>
          <rPr>
            <sz val="9"/>
            <color indexed="81"/>
            <rFont val="Tahoma"/>
            <family val="2"/>
            <charset val="238"/>
          </rPr>
          <t>Zapišite opis stanja svojih procesov, ki utemeljuje izbrano oceno.</t>
        </r>
      </text>
    </comment>
    <comment ref="H31" authorId="0" shapeId="0">
      <text>
        <r>
          <rPr>
            <sz val="9"/>
            <color indexed="81"/>
            <rFont val="Tahoma"/>
            <family val="2"/>
            <charset val="238"/>
          </rPr>
          <t>Zapišite opis stanja svojih procesov, ki utemeljuje izbrano oceno.</t>
        </r>
      </text>
    </comment>
    <comment ref="H41" authorId="0" shapeId="0">
      <text>
        <r>
          <rPr>
            <sz val="9"/>
            <color indexed="81"/>
            <rFont val="Tahoma"/>
            <family val="2"/>
            <charset val="238"/>
          </rPr>
          <t>Zapišite opis stanja svojih procesov, ki utemeljuje izbrano oceno.</t>
        </r>
      </text>
    </comment>
    <comment ref="H51" authorId="0" shapeId="0">
      <text>
        <r>
          <rPr>
            <sz val="9"/>
            <color indexed="81"/>
            <rFont val="Tahoma"/>
            <family val="2"/>
            <charset val="238"/>
          </rPr>
          <t>Zapišite opis stanja svojih procesov, ki utemeljuje izbrano oceno.</t>
        </r>
      </text>
    </comment>
    <comment ref="H61" authorId="0" shapeId="0">
      <text>
        <r>
          <rPr>
            <sz val="9"/>
            <color indexed="81"/>
            <rFont val="Tahoma"/>
            <family val="2"/>
            <charset val="238"/>
          </rPr>
          <t>Zapišite opis stanja svojih procesov, ki utemeljuje izbrano oceno.</t>
        </r>
      </text>
    </comment>
    <comment ref="H71" authorId="0" shapeId="0">
      <text>
        <r>
          <rPr>
            <sz val="9"/>
            <color indexed="81"/>
            <rFont val="Tahoma"/>
            <family val="2"/>
            <charset val="238"/>
          </rPr>
          <t>Zapišite opis stanja svojih procesov, ki utemeljuje izbrano oceno.</t>
        </r>
      </text>
    </comment>
    <comment ref="H81" authorId="0" shapeId="0">
      <text>
        <r>
          <rPr>
            <sz val="9"/>
            <color indexed="81"/>
            <rFont val="Tahoma"/>
            <family val="2"/>
            <charset val="238"/>
          </rPr>
          <t>Zapišite opis stanja svojih procesov, ki utemeljuje izbrano oceno.</t>
        </r>
      </text>
    </comment>
    <comment ref="H91" authorId="0" shapeId="0">
      <text>
        <r>
          <rPr>
            <sz val="9"/>
            <color indexed="81"/>
            <rFont val="Tahoma"/>
            <family val="2"/>
            <charset val="238"/>
          </rPr>
          <t>Zapišite opis stanja svojih procesov, ki utemeljuje izbrano oceno.</t>
        </r>
      </text>
    </comment>
    <comment ref="H101" authorId="0" shapeId="0">
      <text>
        <r>
          <rPr>
            <sz val="9"/>
            <color indexed="81"/>
            <rFont val="Tahoma"/>
            <family val="2"/>
            <charset val="238"/>
          </rPr>
          <t>Zapišite opis stanja svojih procesov, ki utemeljuje izbrano oceno.</t>
        </r>
      </text>
    </comment>
    <comment ref="H111" authorId="0" shapeId="0">
      <text>
        <r>
          <rPr>
            <sz val="9"/>
            <color indexed="81"/>
            <rFont val="Tahoma"/>
            <family val="2"/>
            <charset val="238"/>
          </rPr>
          <t>Zapišite opis stanja svojih procesov, ki utemeljuje izbrano oceno.</t>
        </r>
      </text>
    </comment>
    <comment ref="H121" authorId="0" shapeId="0">
      <text>
        <r>
          <rPr>
            <sz val="9"/>
            <color indexed="81"/>
            <rFont val="Tahoma"/>
            <family val="2"/>
            <charset val="238"/>
          </rPr>
          <t>Zapišite opis stanja svojih procesov, ki utemeljuje izbrano oceno.</t>
        </r>
      </text>
    </comment>
  </commentList>
</comments>
</file>

<file path=xl/sharedStrings.xml><?xml version="1.0" encoding="utf-8"?>
<sst xmlns="http://schemas.openxmlformats.org/spreadsheetml/2006/main" count="237" uniqueCount="103">
  <si>
    <t>Ocenjevalna lestvica1</t>
  </si>
  <si>
    <t>0) Nismo še resno razmišljali. Smo čisto na začetku.</t>
  </si>
  <si>
    <t>PLUS</t>
  </si>
  <si>
    <t>+</t>
  </si>
  <si>
    <t>9) Imamo odličen pristop, dobro uveljavljen in integriran. Učinke sistematično spremljamo in izboljšujemo proces.</t>
  </si>
  <si>
    <t>7) Imamo jasno izdelan pristop, uvajanje skoraj končano. Vidni so učinki. Začenjamo s spremljanjem in izboljševanjem.</t>
  </si>
  <si>
    <t>5) Imamo soliden pristop, ki še ni popolnoma uresničen. Upamo, da bo vse delovalo, učinkov še ne spremljamo.</t>
  </si>
  <si>
    <t>3) Pristop se jasni, vemo, kaj hočemo. Smo blizu odločitvam, kako ideje uresničiti.</t>
  </si>
  <si>
    <t>1) Pristop je nejasen, delujemo po inerciji. Prepoznali smo potrebo po ukrepanju. Začeli smo razpravo, kako dalje.</t>
  </si>
  <si>
    <t>Ocena</t>
  </si>
  <si>
    <t xml:space="preserve"> /</t>
  </si>
  <si>
    <t>A2. Organiziranost in zahteve</t>
  </si>
  <si>
    <t>A1. Strateške usmeritve</t>
  </si>
  <si>
    <t>A3. Nagrajevanje</t>
  </si>
  <si>
    <t>A4. Kadrovsko pravne zadeve</t>
  </si>
  <si>
    <t>A5. Kadrovsko administrativne zadeve</t>
  </si>
  <si>
    <t>B1. Cilji in ciljni razgovori</t>
  </si>
  <si>
    <t>B2. Kompetence in razvojni razgovori</t>
  </si>
  <si>
    <t>C1. Privabljanje in selekcija</t>
  </si>
  <si>
    <t>C2. Kariera</t>
  </si>
  <si>
    <t>C3. Usposabljanje</t>
  </si>
  <si>
    <t>C4. Diagnostika</t>
  </si>
  <si>
    <t>D1. Dodatna področja</t>
  </si>
  <si>
    <t>naravni ponder</t>
  </si>
  <si>
    <t>normirani ponder</t>
  </si>
  <si>
    <t>samo ocenjeni naravni</t>
  </si>
  <si>
    <t>vrednost</t>
  </si>
  <si>
    <t>Uvod</t>
  </si>
  <si>
    <t>Semafor po ORVI Navigatorju</t>
  </si>
  <si>
    <t>Od</t>
  </si>
  <si>
    <t>do</t>
  </si>
  <si>
    <t>razlika</t>
  </si>
  <si>
    <t>pod</t>
  </si>
  <si>
    <t>Poročilo o presoji procesov HRM za podjetje</t>
  </si>
  <si>
    <t>Ocena  za na sliko</t>
  </si>
  <si>
    <t>~</t>
  </si>
  <si>
    <t>Izberi, katera lestvica se prikazuje.</t>
  </si>
  <si>
    <t>Enovita lestvica</t>
  </si>
  <si>
    <t>Ocena (fake)</t>
  </si>
  <si>
    <t xml:space="preserve">A1. Strateške usmeritve </t>
  </si>
  <si>
    <t xml:space="preserve">A2. Organiziranost in zahteve </t>
  </si>
  <si>
    <t xml:space="preserve">A3. Nagrajevanje </t>
  </si>
  <si>
    <t xml:space="preserve">A4. Pravne zadeve </t>
  </si>
  <si>
    <t xml:space="preserve">A5. Administrativne zadeve </t>
  </si>
  <si>
    <t xml:space="preserve">B1. Cilji in ciljni razgovori </t>
  </si>
  <si>
    <t xml:space="preserve">B2. Kompetence in razvojni razgovori </t>
  </si>
  <si>
    <t xml:space="preserve">C1. Privabljanje in selekcija </t>
  </si>
  <si>
    <t xml:space="preserve">C2. Kariera </t>
  </si>
  <si>
    <t xml:space="preserve">C3. Usposabljanje </t>
  </si>
  <si>
    <t xml:space="preserve">C4. Diagnostika </t>
  </si>
  <si>
    <t xml:space="preserve">D1. Dodatna področja </t>
  </si>
  <si>
    <t>tekoče</t>
  </si>
  <si>
    <t>lansko</t>
  </si>
  <si>
    <t>ORVI Audit: diagram</t>
  </si>
  <si>
    <t>Enodelna lestvica</t>
  </si>
  <si>
    <t>ABC, d.d.</t>
  </si>
  <si>
    <t>/</t>
  </si>
  <si>
    <t>Odlično razvito</t>
  </si>
  <si>
    <t>Dobro razvito</t>
  </si>
  <si>
    <t>Srednje razvito</t>
  </si>
  <si>
    <t>Slabo razvito</t>
  </si>
  <si>
    <t>Nerazvito</t>
  </si>
  <si>
    <t>(poročilo je pripravljeno z orodjem ORVI Audit LIGHT)</t>
  </si>
  <si>
    <t>www.or-vi.com</t>
  </si>
  <si>
    <t>Navodilo za uporabo ORVI Audit LIGHT</t>
  </si>
  <si>
    <t>Na zavihku "Naslovnica" vpišite naziv podjetja in po potrebi datum.</t>
  </si>
  <si>
    <t>Na zavihku "Ocenjevalni list" za vsako področje ORVI Navigatorja:</t>
  </si>
  <si>
    <t xml:space="preserve"> - preberite opis področja</t>
  </si>
  <si>
    <t xml:space="preserve"> - ocenite stanje s pomočjo predlagane ocenjevalne lestvice</t>
  </si>
  <si>
    <t xml:space="preserve"> - kakšen je vaš koncept (solidnost pristopa)</t>
  </si>
  <si>
    <t xml:space="preserve"> - kako in kje deluje v praksi (vpeljanost in integriranost)</t>
  </si>
  <si>
    <t xml:space="preserve"> - kako ga spremljate in izboljšujete (spremljanje in izboljševanje)</t>
  </si>
  <si>
    <t>Predlagamo vam, da svoje procese ocenjujete kritično. Upoštevajte vse tri vidike, ki se pojavljajo v lestvici.</t>
  </si>
  <si>
    <t>Poročilo lahko pripravljate periodično in tako spremljate napredek.</t>
  </si>
  <si>
    <r>
      <t xml:space="preserve">Za bolj precizne rezultate uporabite orodje </t>
    </r>
    <r>
      <rPr>
        <b/>
        <u/>
        <sz val="10.5"/>
        <color rgb="FF000000"/>
        <rFont val="Calibri"/>
        <family val="2"/>
        <charset val="238"/>
        <scheme val="minor"/>
      </rPr>
      <t xml:space="preserve">ORVI Audit TOOL </t>
    </r>
    <r>
      <rPr>
        <sz val="10.5"/>
        <color rgb="FF000000"/>
        <rFont val="Calibri"/>
        <family val="2"/>
        <charset val="238"/>
        <scheme val="minor"/>
      </rPr>
      <t>in izvedite obsežnejši projekt po modelu ORVI Navigator.</t>
    </r>
  </si>
  <si>
    <t xml:space="preserve">Več informacij si lahko ogledate na spletnih straneh: </t>
  </si>
  <si>
    <t>Poročilo natisnete tako, da označite zavihke od naslovnice od ocenjevalnega lista in jih natisnete ko običajno.</t>
  </si>
  <si>
    <t>Poročilo lahko tudi izvozite v .pdf format. Spet označite želene zavihke in uporabite ukaz Dokument/Izvoz (File/Export).</t>
  </si>
  <si>
    <t>Neocenjeno / nerelevantno</t>
  </si>
  <si>
    <t>0) Navedeni opis za našo organizacijo ne drži. Nismo še resno razmišljali o tem področju. Čaka nas še veliko dela, smo čisto na začetku.</t>
  </si>
  <si>
    <t>1-2) Le majhen del opisa velja za našo organizacijo. Pristop je nejasen, delujemo po inerciji. Prepoznali smo potrebo po ukrepanju. Začeli smo razpravo, kako dalje.</t>
  </si>
  <si>
    <t>3-4) Navedeni opis bolj ne drži kot drži za našo organizacijo. Področje je še dokaj neurejeno, delujemo po inerciji. O stanju in izzivih na tem področju imamo resno razpravo. Blizu smo odločitvam o našem pristopu in razmišljamo, kako bomo načrte uresničili v praksi</t>
  </si>
  <si>
    <t>5-6) Navedeni opis do neke mere drži za našo organizacijo. Imamo solidno izdelan pristop k reševanju tega področja. Implementacija je v teku, vendar še  nismo uspeli vsega uresničiti v praksi. Nismo še povsem prepričani, da bo vse delovalo. Mehanizmi spremljanja še niso vpeljani.</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</si>
  <si>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</si>
  <si>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9-10) Navedeni opis popolnoma drži. Imamo odličen pristop k pokrivanju tega področja. Ta pristop je dobro uveljavljen v praksi in integriran z drugimi poslovnimi procesi. Delovanje ter učinke redno spremljamo in po potrebi prilagajamo.</t>
  </si>
  <si>
    <t>Opis stanja:</t>
  </si>
  <si>
    <t>V naši organizaciji imamo dobro razdelane postopke priprave, potrjevanja in komuniciranja strateških kot tudi letnih in operativnih načrtov. Postopke izvajamo na vseh poslovnih področjih (trženje, razvoj, proizvodnja / storitve, prodaja, finance, kadri…). Uresničevanje načrtov redno spremljamo in po potrebi uvajamo dodatne ukrepe.</t>
  </si>
  <si>
    <t>Naša organizacija ima jasno definirano organizacijsko strukturo. Vsak zaposleni jasno ve, komu je odgovoren za svoje delo. Pristojnosti in pooblastila so jasno določeni. Sistemizacija delovnih mest je ažurna in jasno določa znanja, veščine in druge lastnosti za zasedbo delovnega mesta.</t>
  </si>
  <si>
    <t>V naši organizaciji imamo jasen in pregleden (transparenten) sistem nagrajevanja. Plačni sistem je ustrezen tako glede osnovnih plač kot tudi nagrajevanja uspešnosti. Za uspešno delo zaposlenim izkažemo priznanje tudi z nematerialnimi nagradami.</t>
  </si>
  <si>
    <t>Potrebe po novih sodelavcih načrtujemo dovolj zgodaj, da lahko kakovostno izvedemo postopke privabljanja kandidatov, selekcijo ter tudi uvajanje v delo. Pri postopkih sodelujejo tako kadrovski strokovnjaki kot predstavniki okolja, kjer bo novo zaposleni delal.</t>
  </si>
  <si>
    <t xml:space="preserve"> V naši organizaciji imamo dobro vpeljan strukturiran sistem spuščanja ciljev organizacije na nižje nivoje vse do vsakega posameznika. Uresničevanje tako organizacijskih ciljev kot tudi osebnih ciljev med letom večkrat pregledamo, damo povratno informacijo in se po potrebi dogovorimo za ukrepe. Vsak zaposleni jasno ve, kaj so njegove osebne naloge in osebni cilji ter komu je odgovoren za svoje delo</t>
  </si>
  <si>
    <t>V naši organizaciji imamo jasno izdelan sistem, ki za vse zaposlene določa vsaj usmeritve glede potrebnih vedenjskih (kompetenc) znanj, veščin, vedenj, ravnanj, načinov / stilov dela, vrednot, kulture ipd. Redno izvajamo razgovore z vsemi zaposlenimi, na katerih se oceni, do kakšne mere posameznik izpolnjuje pričakovanja ter kje so potrebna izboljšanja. Za najpomembnejše ugotovljene pomanjkljivosti pripravljamo in izvajamo razvojne načrte. Redno spremljamo napredek.</t>
  </si>
  <si>
    <t>Vsebino in obseg usposabljanja načrtujemo na osnovi strateških usmeritev organizacije in na ugotovljenih potrebah posameznikov na konkretnih delovnih mestih. Namen usposabljanj je povečati njihovo sposobnost (kompetentnost) za doseganje ciljev. Učinkovitost posameznih usposabljanj redno presojamo skozi spremljanje prenosa znanj/veščin v prakso in skozi izboljšanje realizacije zastavljenih ciljev. Nabor usposabljanj (katalog) redno prilagajamo.</t>
  </si>
  <si>
    <t>V okviru našega kariernega sistema ugotavljamo tako bodoče potrebe organizacije kot tudi ambicije in potenciale posameznikov. Osnovne informacije zbiramo na razvojni razgovorih, poglobljene karierne razgovore pa izvaja strokovna služba. Na osnovi jasnih kriterijev imamo identificirane ključne in perspektivne kadre. Obojim posvečamo posebno pozornost.</t>
  </si>
  <si>
    <t>Redno spremljamo dogajanje v zunanjem in notranjem okolju in ugotovitve upoštevamo v okviru strateškega planiranja. Za različne možne scenarije redno izdelujemo projekcijo bodočih potreb tako glede števila kadrov kot tudi strukture in potrebnih kompetenc. Raziskujemo  percepcijo delovnega okolja s strani zaposlenih, analiziramo delovanje procesov upravljanja s človeškimi viri in po potrebi ukrepamo.</t>
  </si>
  <si>
    <t>Postopke v zvezi z zaposlenimi imamo preverjene s strani pravne stroke in podprte z ustreznimi dokumenti. Delovanje temelji na zakonih in drugih predpisih ter na internih aktih, ki jih po potrebi prilagajamo. Vprašanje kolektivne pogodbe ter odnosi z delavskimi organizacijami / predstavniki so primerno rešeni.</t>
  </si>
  <si>
    <t>Administrativni postopki so jasno določeni. Dokumenti se ustrezno arhivirajo, tako da je možnost uničenja ali izgube minimalna. Zagotavljamo sledljivost  vročanja pomembnih dokumentov. Kadrovski informacijski sistem pokriva vse kadrovske procese ter je povezan tako znotraj kadrovskega področja kot tudi z drugimi relevantnimi deli informacijskega sistema. Tako administrativni postopki kot tudi informacijski sistem omogočata izvajanje predpisov o varovanju osebnih podatkov.</t>
  </si>
  <si>
    <t>V naši organizaciji smo dobro premislili, katere specifične potrebe imamo glede podpiranja naših zaposlenih. Vzpostavili smo ustrezne sisteme, ki uspešno delujejo. 
Za ilustracijo služi naslednji seznam: varovanje zdravja, varstvo pri delu, informiranje (interno glasilo, intranet), družini prijazno podjetje, družbeni standard (prehrana med delom, počitniške kapacitete…), rekreacija, pravna pomoč, osebna in psihološka pomoč, družinsko svetovanje, pomoč pri zdravljenju odvisnosti, socialno delo…</t>
  </si>
  <si>
    <t>Naziv področja in opis stanja
Za vsako področje opišite glavne značilnosti stanja procesov v organizaciji:
- kakšen je vaš koncept (solidnost pristopa)
- kako in kje deluje v praksi (vpeljanost in integriranost)
- kako ga spremljate in izboljšujete</t>
  </si>
  <si>
    <t>Ocenjevalna lestvica</t>
  </si>
  <si>
    <t>Oznaka</t>
  </si>
  <si>
    <t>tabela pretvorbe za poenostavljeno ocenjevanje z radio buttni</t>
  </si>
  <si>
    <t xml:space="preserve"> - opišite stanje svojih procesov, ki utemeljuje izbrano oceno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</si>
</sst>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indexed="8"/>
      <name val="Calibri"/>
      <family val="2"/>
    </font>
    <font>
      <sz val="9"/>
      <color theme="1"/>
      <name val="Calibri"/>
      <family val="2"/>
      <charset val="238"/>
      <scheme val="minor"/>
    </font>
    <font>
      <sz val="11"/>
      <color indexed="63"/>
      <name val="Calibri"/>
      <family val="2"/>
    </font>
    <font>
      <sz val="9"/>
      <color indexed="8"/>
      <name val="Calibri"/>
      <family val="2"/>
      <charset val="238"/>
    </font>
    <font>
      <sz val="11"/>
      <color indexed="8"/>
      <name val="Calibri"/>
      <family val="2"/>
      <charset val="238"/>
    </font>
    <font>
      <b/>
      <sz val="28"/>
      <color rgb="FFE30B3E"/>
      <name val="Franklin Gothic Book"/>
      <family val="2"/>
      <charset val="238"/>
    </font>
    <font>
      <sz val="10"/>
      <name val="Calibri"/>
      <family val="2"/>
      <charset val="238"/>
      <scheme val="minor"/>
    </font>
    <font>
      <b/>
      <sz val="10"/>
      <name val="Franklin Gothic Book"/>
      <family val="2"/>
      <charset val="238"/>
    </font>
    <font>
      <sz val="22"/>
      <color theme="1"/>
      <name val="Calibri"/>
      <family val="2"/>
      <charset val="238"/>
      <scheme val="minor"/>
    </font>
    <font>
      <sz val="20"/>
      <color theme="1"/>
      <name val="Calibri"/>
      <family val="2"/>
      <charset val="238"/>
      <scheme val="minor"/>
    </font>
    <font>
      <sz val="16"/>
      <color theme="1"/>
      <name val="Calibri"/>
      <family val="2"/>
      <charset val="238"/>
      <scheme val="minor"/>
    </font>
    <font>
      <sz val="10"/>
      <color indexed="8"/>
      <name val="Calibri"/>
      <family val="2"/>
      <charset val="238"/>
    </font>
    <font>
      <sz val="18"/>
      <color theme="1"/>
      <name val="Calibri"/>
      <family val="2"/>
      <charset val="238"/>
      <scheme val="minor"/>
    </font>
    <font>
      <sz val="24"/>
      <color theme="1"/>
      <name val="Calibri"/>
      <family val="2"/>
      <charset val="238"/>
      <scheme val="minor"/>
    </font>
    <font>
      <sz val="9"/>
      <name val="Calibri"/>
      <family val="2"/>
      <charset val="238"/>
      <scheme val="minor"/>
    </font>
    <font>
      <b/>
      <sz val="11"/>
      <color indexed="8"/>
      <name val="Calibri"/>
      <family val="2"/>
    </font>
    <font>
      <sz val="20"/>
      <color rgb="FFE30B3E"/>
      <name val="Franklin Gothic Demi"/>
      <family val="2"/>
      <charset val="238"/>
    </font>
    <font>
      <b/>
      <sz val="24"/>
      <color theme="1"/>
      <name val="Calibri"/>
      <family val="2"/>
      <charset val="238"/>
      <scheme val="minor"/>
    </font>
    <font>
      <b/>
      <sz val="18"/>
      <color theme="1"/>
      <name val="Calibri"/>
      <family val="2"/>
      <charset val="238"/>
      <scheme val="minor"/>
    </font>
    <font>
      <b/>
      <sz val="24"/>
      <color rgb="FFE30B3E"/>
      <name val="Franklin Gothic Book"/>
      <family val="2"/>
      <charset val="238"/>
    </font>
    <font>
      <b/>
      <sz val="18"/>
      <color rgb="FFE30B3E"/>
      <name val="Franklin Gothic Book"/>
      <family val="2"/>
      <charset val="238"/>
    </font>
    <font>
      <sz val="9"/>
      <color indexed="81"/>
      <name val="Tahoma"/>
      <family val="2"/>
      <charset val="238"/>
    </font>
    <font>
      <u/>
      <sz val="11"/>
      <color theme="10"/>
      <name val="Calibri"/>
      <family val="2"/>
      <charset val="238"/>
      <scheme val="minor"/>
    </font>
    <font>
      <sz val="11"/>
      <color theme="0" tint="-4.9989318521683403E-2"/>
      <name val="Calibri"/>
      <family val="2"/>
      <charset val="238"/>
      <scheme val="minor"/>
    </font>
    <font>
      <b/>
      <sz val="12"/>
      <color theme="0" tint="-4.9989318521683403E-2"/>
      <name val="Calibri"/>
      <family val="2"/>
      <charset val="238"/>
      <scheme val="minor"/>
    </font>
    <font>
      <sz val="12"/>
      <color theme="0" tint="-4.9989318521683403E-2"/>
      <name val="Calibri"/>
      <family val="2"/>
      <charset val="238"/>
      <scheme val="minor"/>
    </font>
    <font>
      <b/>
      <sz val="16"/>
      <color rgb="FFE30B3E"/>
      <name val="Franklin Gothic Book"/>
      <family val="2"/>
      <charset val="238"/>
    </font>
    <font>
      <sz val="10.5"/>
      <color rgb="FF000000"/>
      <name val="Calibri"/>
      <family val="2"/>
      <charset val="238"/>
      <scheme val="minor"/>
    </font>
    <font>
      <b/>
      <u/>
      <sz val="10.5"/>
      <color rgb="FF000000"/>
      <name val="Calibri"/>
      <family val="2"/>
      <charset val="238"/>
      <scheme val="minor"/>
    </font>
    <font>
      <sz val="11"/>
      <color theme="0"/>
      <name val="Calibri"/>
      <family val="2"/>
      <charset val="238"/>
      <scheme val="minor"/>
    </font>
    <font>
      <sz val="11"/>
      <name val="Calibri"/>
      <family val="2"/>
      <charset val="238"/>
      <scheme val="minor"/>
    </font>
    <font>
      <sz val="20"/>
      <name val="Calibri"/>
      <family val="2"/>
      <charset val="238"/>
      <scheme val="minor"/>
    </font>
    <font>
      <sz val="8"/>
      <color rgb="FF000000"/>
      <name val="Segoe UI"/>
      <family val="2"/>
      <charset val="238"/>
    </font>
  </fonts>
  <fills count="1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8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93">
    <xf numFmtId="0" fontId="0" fillId="0" borderId="0" xfId="0"/>
    <xf numFmtId="0" fontId="0" fillId="0" borderId="0" xfId="0" applyFont="1"/>
    <xf numFmtId="0" fontId="7" fillId="0" borderId="0" xfId="0" applyFont="1"/>
    <xf numFmtId="0" fontId="0" fillId="0" borderId="1" xfId="0" applyFont="1" applyBorder="1"/>
    <xf numFmtId="0" fontId="0" fillId="0" borderId="1" xfId="0" applyFont="1" applyBorder="1" applyAlignment="1">
      <alignment wrapText="1"/>
    </xf>
    <xf numFmtId="0" fontId="0" fillId="0" borderId="0" xfId="0" applyAlignment="1">
      <alignment wrapText="1"/>
    </xf>
    <xf numFmtId="0" fontId="0" fillId="0" borderId="0" xfId="0" applyAlignment="1"/>
    <xf numFmtId="0" fontId="0" fillId="0" borderId="0" xfId="0" applyFont="1" applyAlignment="1"/>
    <xf numFmtId="0" fontId="2" fillId="4" borderId="0" xfId="0" applyFont="1" applyFill="1" applyAlignment="1">
      <alignment horizontal="left" vertical="top"/>
    </xf>
    <xf numFmtId="0" fontId="8" fillId="4" borderId="0" xfId="0" applyFont="1" applyFill="1" applyAlignment="1">
      <alignment vertical="center"/>
    </xf>
    <xf numFmtId="0" fontId="0" fillId="4" borderId="0" xfId="0" applyFill="1" applyBorder="1" applyAlignment="1">
      <alignment horizontal="left" vertical="top"/>
    </xf>
    <xf numFmtId="0" fontId="9" fillId="4" borderId="0" xfId="0" applyFont="1" applyFill="1" applyBorder="1" applyAlignment="1">
      <alignment horizontal="left" vertical="top"/>
    </xf>
    <xf numFmtId="0" fontId="11" fillId="0" borderId="0" xfId="0" applyFont="1"/>
    <xf numFmtId="0" fontId="0" fillId="5" borderId="1" xfId="0" applyFill="1" applyBorder="1"/>
    <xf numFmtId="0" fontId="0" fillId="0" borderId="1" xfId="0" applyBorder="1"/>
    <xf numFmtId="9" fontId="11" fillId="0" borderId="0" xfId="1" applyFont="1"/>
    <xf numFmtId="0" fontId="11" fillId="0" borderId="1" xfId="0" applyFont="1" applyBorder="1"/>
    <xf numFmtId="9" fontId="12" fillId="11" borderId="1" xfId="1" applyFont="1" applyFill="1" applyBorder="1"/>
    <xf numFmtId="0" fontId="12" fillId="9" borderId="1" xfId="0" applyFont="1" applyFill="1" applyBorder="1"/>
    <xf numFmtId="9" fontId="12" fillId="0" borderId="1" xfId="1" applyFont="1" applyBorder="1"/>
    <xf numFmtId="0" fontId="12" fillId="10" borderId="1" xfId="0" applyFont="1" applyFill="1" applyBorder="1"/>
    <xf numFmtId="0" fontId="12" fillId="11" borderId="1" xfId="0" applyFont="1" applyFill="1" applyBorder="1"/>
    <xf numFmtId="0" fontId="12" fillId="12" borderId="1" xfId="0" applyFont="1" applyFill="1" applyBorder="1"/>
    <xf numFmtId="0" fontId="12" fillId="13" borderId="1" xfId="0" applyFont="1" applyFill="1" applyBorder="1"/>
    <xf numFmtId="0" fontId="9" fillId="4" borderId="0" xfId="0" applyFont="1" applyFill="1" applyBorder="1" applyAlignment="1">
      <alignment horizontal="left" vertical="center"/>
    </xf>
    <xf numFmtId="9" fontId="17" fillId="4" borderId="0" xfId="1" applyFont="1" applyFill="1" applyBorder="1" applyAlignment="1">
      <alignment horizontal="left" vertical="center" indent="1"/>
    </xf>
    <xf numFmtId="9" fontId="17" fillId="4" borderId="0" xfId="1" applyFont="1" applyFill="1" applyBorder="1" applyAlignment="1">
      <alignment horizontal="left" vertical="center"/>
    </xf>
    <xf numFmtId="0" fontId="0" fillId="4" borderId="0" xfId="0" applyFill="1"/>
    <xf numFmtId="0" fontId="22" fillId="4" borderId="0" xfId="0" applyFont="1" applyFill="1" applyAlignment="1">
      <alignment vertical="center" wrapText="1"/>
    </xf>
    <xf numFmtId="0" fontId="0" fillId="4" borderId="0" xfId="0" applyFont="1" applyFill="1"/>
    <xf numFmtId="0" fontId="0" fillId="4" borderId="0" xfId="0" applyFill="1" applyProtection="1"/>
    <xf numFmtId="0" fontId="0" fillId="0" borderId="0" xfId="0" applyProtection="1"/>
    <xf numFmtId="0" fontId="0" fillId="4" borderId="0" xfId="0" applyFont="1" applyFill="1" applyProtection="1"/>
    <xf numFmtId="0" fontId="6" fillId="6" borderId="0" xfId="0" applyFont="1" applyFill="1" applyAlignment="1" applyProtection="1">
      <alignment wrapText="1"/>
    </xf>
    <xf numFmtId="0" fontId="6" fillId="7" borderId="0" xfId="0" applyFont="1" applyFill="1" applyAlignment="1" applyProtection="1">
      <alignment wrapText="1"/>
    </xf>
    <xf numFmtId="0" fontId="0" fillId="0" borderId="0" xfId="0" applyFont="1" applyAlignment="1" applyProtection="1">
      <alignment wrapText="1"/>
    </xf>
    <xf numFmtId="0" fontId="0" fillId="4" borderId="0" xfId="0" applyFont="1" applyFill="1" applyAlignment="1" applyProtection="1">
      <alignment wrapText="1"/>
    </xf>
    <xf numFmtId="0" fontId="14" fillId="4" borderId="0" xfId="0" applyFont="1" applyFill="1" applyBorder="1" applyAlignment="1" applyProtection="1">
      <alignment horizontal="center" wrapText="1"/>
    </xf>
    <xf numFmtId="0" fontId="14" fillId="4" borderId="0" xfId="0" applyFont="1" applyFill="1" applyBorder="1" applyAlignment="1" applyProtection="1">
      <alignment horizontal="left" wrapText="1"/>
    </xf>
    <xf numFmtId="0" fontId="14" fillId="4" borderId="0" xfId="0" applyFont="1" applyFill="1" applyBorder="1" applyAlignment="1" applyProtection="1">
      <alignment vertical="center" wrapText="1"/>
    </xf>
    <xf numFmtId="0" fontId="14" fillId="4" borderId="0" xfId="0" applyFont="1" applyFill="1" applyBorder="1" applyAlignment="1" applyProtection="1">
      <alignment horizontal="center" vertical="center" wrapText="1"/>
    </xf>
    <xf numFmtId="9" fontId="21" fillId="3" borderId="3" xfId="1" applyFont="1" applyFill="1" applyBorder="1" applyAlignment="1" applyProtection="1">
      <alignment vertical="center"/>
    </xf>
    <xf numFmtId="0" fontId="3" fillId="5" borderId="6" xfId="0" applyFont="1" applyFill="1" applyBorder="1" applyAlignment="1" applyProtection="1">
      <alignment vertical="center" wrapText="1"/>
    </xf>
    <xf numFmtId="0" fontId="3" fillId="5" borderId="4" xfId="0" applyFont="1" applyFill="1" applyBorder="1" applyAlignment="1" applyProtection="1">
      <alignment vertical="center" wrapText="1"/>
    </xf>
    <xf numFmtId="164" fontId="0" fillId="4" borderId="0" xfId="0" applyNumberFormat="1" applyFont="1" applyFill="1" applyProtection="1"/>
    <xf numFmtId="0" fontId="8" fillId="4" borderId="0" xfId="0" applyFont="1" applyFill="1" applyAlignment="1" applyProtection="1">
      <alignment vertical="center"/>
      <protection locked="0"/>
    </xf>
    <xf numFmtId="14" fontId="13" fillId="4" borderId="0" xfId="0" applyNumberFormat="1" applyFont="1" applyFill="1" applyAlignment="1" applyProtection="1">
      <alignment horizontal="left"/>
      <protection locked="0"/>
    </xf>
    <xf numFmtId="0" fontId="25" fillId="0" borderId="0" xfId="2"/>
    <xf numFmtId="0" fontId="26" fillId="5" borderId="0" xfId="0" applyFont="1" applyFill="1" applyBorder="1"/>
    <xf numFmtId="0" fontId="27" fillId="5" borderId="0" xfId="0" applyFont="1" applyFill="1" applyBorder="1" applyAlignment="1">
      <alignment horizontal="left"/>
    </xf>
    <xf numFmtId="0" fontId="28" fillId="5" borderId="0" xfId="0" applyFont="1" applyFill="1" applyBorder="1" applyAlignment="1">
      <alignment horizontal="left" vertical="center"/>
    </xf>
    <xf numFmtId="0" fontId="26" fillId="5" borderId="0" xfId="0" applyFont="1" applyFill="1" applyBorder="1" applyAlignment="1">
      <alignment wrapText="1"/>
    </xf>
    <xf numFmtId="9" fontId="26" fillId="5" borderId="0" xfId="0" applyNumberFormat="1" applyFont="1" applyFill="1" applyBorder="1"/>
    <xf numFmtId="0" fontId="16" fillId="4" borderId="0" xfId="0" applyFont="1" applyFill="1" applyAlignment="1">
      <alignment vertical="top"/>
    </xf>
    <xf numFmtId="0" fontId="23" fillId="4" borderId="0" xfId="0" applyFont="1" applyFill="1" applyAlignment="1">
      <alignment vertical="center"/>
    </xf>
    <xf numFmtId="14" fontId="10" fillId="4" borderId="0" xfId="0" applyNumberFormat="1" applyFont="1" applyFill="1" applyAlignment="1">
      <alignment horizontal="right" vertical="center"/>
    </xf>
    <xf numFmtId="0" fontId="25" fillId="4" borderId="0" xfId="2" applyFill="1"/>
    <xf numFmtId="0" fontId="0" fillId="4" borderId="0" xfId="0" applyFont="1" applyFill="1" applyBorder="1"/>
    <xf numFmtId="0" fontId="0" fillId="5" borderId="3" xfId="0" applyFont="1" applyFill="1" applyBorder="1" applyAlignment="1" applyProtection="1">
      <alignment vertical="center" wrapText="1"/>
    </xf>
    <xf numFmtId="0" fontId="0" fillId="0" borderId="0" xfId="0" applyBorder="1"/>
    <xf numFmtId="0" fontId="7" fillId="8" borderId="0" xfId="0" applyFont="1" applyFill="1" applyBorder="1"/>
    <xf numFmtId="0" fontId="7" fillId="0" borderId="0" xfId="0" applyFont="1" applyBorder="1"/>
    <xf numFmtId="0" fontId="0" fillId="0" borderId="0" xfId="0" applyBorder="1" applyAlignment="1"/>
    <xf numFmtId="0" fontId="7" fillId="7" borderId="0" xfId="0" applyFont="1" applyFill="1" applyBorder="1" applyAlignment="1"/>
    <xf numFmtId="0" fontId="4" fillId="0" borderId="0" xfId="0" applyFont="1" applyFill="1" applyBorder="1" applyAlignment="1">
      <alignment vertical="center" wrapText="1"/>
    </xf>
    <xf numFmtId="0" fontId="33" fillId="5" borderId="0" xfId="0" applyFont="1" applyFill="1" applyBorder="1"/>
    <xf numFmtId="9" fontId="34" fillId="0" borderId="0" xfId="1" applyFont="1"/>
    <xf numFmtId="0" fontId="33" fillId="0" borderId="0" xfId="0" applyFont="1"/>
    <xf numFmtId="9" fontId="26" fillId="5" borderId="3" xfId="1" applyFont="1" applyFill="1" applyBorder="1" applyAlignment="1" applyProtection="1">
      <alignment horizontal="center" vertical="center"/>
    </xf>
    <xf numFmtId="0" fontId="15" fillId="4" borderId="0" xfId="0" applyFont="1" applyFill="1" applyAlignment="1" applyProtection="1">
      <alignment vertical="center"/>
    </xf>
    <xf numFmtId="0" fontId="5" fillId="4" borderId="7" xfId="0" applyFont="1" applyFill="1" applyBorder="1" applyAlignment="1" applyProtection="1">
      <alignment wrapText="1"/>
    </xf>
    <xf numFmtId="0" fontId="0" fillId="4" borderId="0" xfId="0" applyFill="1" applyAlignment="1">
      <alignment wrapText="1"/>
    </xf>
    <xf numFmtId="9" fontId="20" fillId="2" borderId="3" xfId="1" applyFont="1" applyFill="1" applyBorder="1" applyAlignment="1" applyProtection="1">
      <alignment vertical="center"/>
    </xf>
    <xf numFmtId="0" fontId="3" fillId="5" borderId="5" xfId="0" applyFont="1" applyFill="1" applyBorder="1" applyAlignment="1" applyProtection="1">
      <alignment vertical="top" wrapText="1"/>
    </xf>
    <xf numFmtId="0" fontId="14" fillId="5" borderId="3" xfId="0" applyFont="1" applyFill="1" applyBorder="1" applyAlignment="1" applyProtection="1">
      <alignment horizontal="left" wrapText="1"/>
    </xf>
    <xf numFmtId="0" fontId="32" fillId="4" borderId="0" xfId="0" applyFont="1" applyFill="1" applyProtection="1"/>
    <xf numFmtId="0" fontId="4" fillId="5" borderId="2" xfId="0" applyFont="1" applyFill="1" applyBorder="1" applyAlignment="1" applyProtection="1">
      <alignment vertical="center" wrapText="1"/>
    </xf>
    <xf numFmtId="0" fontId="32" fillId="4" borderId="0" xfId="0" applyFont="1" applyFill="1" applyProtection="1">
      <protection locked="0"/>
    </xf>
    <xf numFmtId="0" fontId="14" fillId="5" borderId="3" xfId="0" applyFont="1" applyFill="1" applyBorder="1" applyAlignment="1" applyProtection="1">
      <alignment horizontal="center" vertical="center" wrapText="1"/>
    </xf>
    <xf numFmtId="0" fontId="14" fillId="5" borderId="8" xfId="0" applyFont="1" applyFill="1" applyBorder="1" applyAlignment="1" applyProtection="1">
      <alignment horizontal="left" wrapText="1"/>
    </xf>
    <xf numFmtId="0" fontId="14" fillId="5" borderId="3" xfId="0" applyFont="1" applyFill="1" applyBorder="1" applyAlignment="1" applyProtection="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30" fillId="0" borderId="0" xfId="0" applyFont="1" applyAlignment="1">
      <alignment wrapText="1"/>
    </xf>
    <xf numFmtId="0" fontId="29" fillId="4" borderId="0" xfId="0" applyFont="1" applyFill="1" applyAlignment="1">
      <alignment horizontal="left" vertical="center"/>
    </xf>
    <xf numFmtId="9" fontId="17" fillId="4" borderId="0" xfId="1" applyFont="1" applyFill="1" applyBorder="1" applyAlignment="1">
      <alignment horizontal="left" vertical="center"/>
    </xf>
    <xf numFmtId="0" fontId="10" fillId="4" borderId="0" xfId="0" applyFont="1" applyFill="1" applyBorder="1" applyAlignment="1">
      <alignment horizontal="left" vertical="top" wrapText="1"/>
    </xf>
    <xf numFmtId="0" fontId="19" fillId="4" borderId="8"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18" fillId="5" borderId="4"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cellXfs>
  <cellStyles count="3">
    <cellStyle name="Hyperlink" xfId="2" builtinId="8"/>
    <cellStyle name="Normal" xfId="0" builtinId="0"/>
    <cellStyle name="Percent" xfId="1" builtinId="5"/>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'ORVI Audit - semafor'!$N$34</c:f>
          <c:strCache>
            <c:ptCount val="1"/>
            <c:pt idx="0">
              <c:v>ORVI Audit: diagram</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l-SI"/>
        </a:p>
      </c:txPr>
    </c:title>
    <c:autoTitleDeleted val="0"/>
    <c:plotArea>
      <c:layout>
        <c:manualLayout>
          <c:layoutTarget val="inner"/>
          <c:xMode val="edge"/>
          <c:yMode val="edge"/>
          <c:x val="0.25762025316455694"/>
          <c:y val="0.12446529776797546"/>
          <c:w val="0.70683969567095251"/>
          <c:h val="0.83513066986187245"/>
        </c:manualLayout>
      </c:layout>
      <c:barChart>
        <c:barDir val="bar"/>
        <c:grouping val="clustered"/>
        <c:varyColors val="0"/>
        <c:ser>
          <c:idx val="0"/>
          <c:order val="0"/>
          <c:tx>
            <c:strRef>
              <c:f>'ORVI Audit - semafor'!$O$34</c:f>
              <c:strCache>
                <c:ptCount val="1"/>
                <c:pt idx="0">
                  <c:v>tekoče</c:v>
                </c:pt>
              </c:strCache>
            </c:strRef>
          </c:tx>
          <c:spPr>
            <a:solidFill>
              <a:schemeClr val="accent1"/>
            </a:solidFill>
            <a:ln>
              <a:noFill/>
            </a:ln>
            <a:effectLst/>
          </c:spPr>
          <c:invertIfNegative val="0"/>
          <c:cat>
            <c:strRef>
              <c:f>'ORVI Audit - semafor'!$N$35:$N$46</c:f>
              <c:strCache>
                <c:ptCount val="12"/>
                <c:pt idx="0">
                  <c:v>A1. Strateške usmeritve </c:v>
                </c:pt>
                <c:pt idx="1">
                  <c:v>A2. Organiziranost in zahteve </c:v>
                </c:pt>
                <c:pt idx="2">
                  <c:v>A3. Nagrajevanje </c:v>
                </c:pt>
                <c:pt idx="3">
                  <c:v>A4. Pravne zadeve </c:v>
                </c:pt>
                <c:pt idx="4">
                  <c:v>A5. Administrativne zadeve </c:v>
                </c:pt>
                <c:pt idx="5">
                  <c:v>B1. Cilji in ciljni razgovori </c:v>
                </c:pt>
                <c:pt idx="6">
                  <c:v>B2. Kompetence in razvojni razgovori </c:v>
                </c:pt>
                <c:pt idx="7">
                  <c:v>C1. Privabljanje in selekcija </c:v>
                </c:pt>
                <c:pt idx="8">
                  <c:v>C2. Kariera </c:v>
                </c:pt>
                <c:pt idx="9">
                  <c:v>C3. Usposabljanje </c:v>
                </c:pt>
                <c:pt idx="10">
                  <c:v>C4. Diagnostika </c:v>
                </c:pt>
                <c:pt idx="11">
                  <c:v>D1. Dodatna področja </c:v>
                </c:pt>
              </c:strCache>
            </c:strRef>
          </c:cat>
          <c:val>
            <c:numRef>
              <c:f>'ORVI Audit - semafor'!$O$35:$O$46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DB-4010-A40C-73CB6543919B}"/>
            </c:ext>
          </c:extLst>
        </c:ser>
        <c:dLbls>
          <c:showLegendKey val="0"/>
          <c:showVal val="0"/>
          <c:showCatName val="0"/>
          <c:showSerName val="0"/>
          <c:showPercent val="0"/>
          <c:showBubbleSize val="0"/>
        </c:dLbls>
        <c:gapWidth val="182"/>
        <c:axId val="425289120"/>
        <c:axId val="327884416"/>
        <c:extLst>
          <c:ext xmlns:c15="http://schemas.microsoft.com/office/drawing/2012/chart" uri="{02D57815-91ED-43cb-92C2-25804820EDAC}">
            <c15:filteredBarSeries>
              <c15:ser>
                <c:idx val="1"/>
                <c:order val="1"/>
                <c:tx>
                  <c:strRef>
                    <c:extLst>
                      <c:ext uri="{02D57815-91ED-43cb-92C2-25804820EDAC}">
                        <c15:formulaRef>
                          <c15:sqref>'ORVI Audit - semafor'!$P$34</c15:sqref>
                        </c15:formulaRef>
                      </c:ext>
                    </c:extLst>
                    <c:strCache>
                      <c:ptCount val="1"/>
                      <c:pt idx="0">
                        <c:v>lansko</c:v>
                      </c:pt>
                    </c:strCache>
                  </c:strRef>
                </c:tx>
                <c:spPr>
                  <a:solidFill>
                    <a:schemeClr val="accent2"/>
                  </a:solidFill>
                  <a:ln>
                    <a:noFill/>
                  </a:ln>
                  <a:effectLst/>
                </c:spPr>
                <c:invertIfNegative val="0"/>
                <c:cat>
                  <c:strRef>
                    <c:extLst>
                      <c:ext uri="{02D57815-91ED-43cb-92C2-25804820EDAC}">
                        <c15:formulaRef>
                          <c15:sqref>'ORVI Audit - semafor'!$N$35:$N$46</c15:sqref>
                        </c15:formulaRef>
                      </c:ext>
                    </c:extLst>
                    <c:strCache>
                      <c:ptCount val="12"/>
                      <c:pt idx="0">
                        <c:v>A1. Strateške usmeritve </c:v>
                      </c:pt>
                      <c:pt idx="1">
                        <c:v>A2. Organiziranost in zahteve </c:v>
                      </c:pt>
                      <c:pt idx="2">
                        <c:v>A3. Nagrajevanje </c:v>
                      </c:pt>
                      <c:pt idx="3">
                        <c:v>A4. Pravne zadeve </c:v>
                      </c:pt>
                      <c:pt idx="4">
                        <c:v>A5. Administrativne zadeve </c:v>
                      </c:pt>
                      <c:pt idx="5">
                        <c:v>B1. Cilji in ciljni razgovori </c:v>
                      </c:pt>
                      <c:pt idx="6">
                        <c:v>B2. Kompetence in razvojni razgovori </c:v>
                      </c:pt>
                      <c:pt idx="7">
                        <c:v>C1. Privabljanje in selekcija </c:v>
                      </c:pt>
                      <c:pt idx="8">
                        <c:v>C2. Kariera </c:v>
                      </c:pt>
                      <c:pt idx="9">
                        <c:v>C3. Usposabljanje </c:v>
                      </c:pt>
                      <c:pt idx="10">
                        <c:v>C4. Diagnostika </c:v>
                      </c:pt>
                      <c:pt idx="11">
                        <c:v>D1. Dodatna področja </c:v>
                      </c:pt>
                    </c:strCache>
                  </c:strRef>
                </c:cat>
                <c:val>
                  <c:numRef>
                    <c:extLst>
                      <c:ext uri="{02D57815-91ED-43cb-92C2-25804820EDAC}">
                        <c15:formulaRef>
                          <c15:sqref>'ORVI Audit - semafor'!$P$35:$P$46</c15:sqref>
                        </c15:formulaRef>
                      </c:ext>
                    </c:extLst>
                    <c:numCache>
                      <c:formatCode>0%</c:formatCode>
                      <c:ptCount val="12"/>
                      <c:pt idx="0">
                        <c:v>1.151946594485409E-2</c:v>
                      </c:pt>
                      <c:pt idx="1">
                        <c:v>1.758633230649552E-2</c:v>
                      </c:pt>
                      <c:pt idx="2">
                        <c:v>-4.6794916928991431E-2</c:v>
                      </c:pt>
                      <c:pt idx="3">
                        <c:v>3.9479239075990644E-2</c:v>
                      </c:pt>
                      <c:pt idx="4">
                        <c:v>-1.8797146850012849E-2</c:v>
                      </c:pt>
                      <c:pt idx="5">
                        <c:v>-8.7040624882669532E-3</c:v>
                      </c:pt>
                      <c:pt idx="6">
                        <c:v>-9.7868556026513009E-3</c:v>
                      </c:pt>
                      <c:pt idx="7">
                        <c:v>-3.9120208120703805E-2</c:v>
                      </c:pt>
                      <c:pt idx="8">
                        <c:v>3.3581297127036711E-2</c:v>
                      </c:pt>
                      <c:pt idx="9">
                        <c:v>3.9451065512571479E-2</c:v>
                      </c:pt>
                      <c:pt idx="10">
                        <c:v>2.9293325655996114E-2</c:v>
                      </c:pt>
                      <c:pt idx="11">
                        <c:v>4.6221334116850851E-2</c:v>
                      </c:pt>
                    </c:numCache>
                  </c:numRef>
                </c:val>
                <c:extLst>
                  <c:ext xmlns:c16="http://schemas.microsoft.com/office/drawing/2014/chart" uri="{C3380CC4-5D6E-409C-BE32-E72D297353CC}">
                    <c16:uniqueId val="{00000001-BFDB-4010-A40C-73CB6543919B}"/>
                  </c:ext>
                </c:extLst>
              </c15:ser>
            </c15:filteredBarSeries>
          </c:ext>
        </c:extLst>
      </c:barChart>
      <c:catAx>
        <c:axId val="425289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27884416"/>
        <c:crosses val="autoZero"/>
        <c:auto val="0"/>
        <c:lblAlgn val="ctr"/>
        <c:lblOffset val="100"/>
        <c:noMultiLvlLbl val="0"/>
      </c:catAx>
      <c:valAx>
        <c:axId val="327884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2528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I$4"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firstButton="1" fmlaLink="$I$94"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I$10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I$14"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I$114"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I$2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I$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I$44"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I$5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I$6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I$7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firstButton="1" fmlaLink="$I$8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19438</xdr:colOff>
      <xdr:row>0</xdr:row>
      <xdr:rowOff>19438</xdr:rowOff>
    </xdr:from>
    <xdr:to>
      <xdr:col>0</xdr:col>
      <xdr:colOff>1357852</xdr:colOff>
      <xdr:row>3</xdr:row>
      <xdr:rowOff>43133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19438</xdr:colOff>
      <xdr:row>0</xdr:row>
      <xdr:rowOff>19438</xdr:rowOff>
    </xdr:from>
    <xdr:to>
      <xdr:col>0</xdr:col>
      <xdr:colOff>1357852</xdr:colOff>
      <xdr:row>3</xdr:row>
      <xdr:rowOff>43133</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48597</xdr:colOff>
      <xdr:row>1</xdr:row>
      <xdr:rowOff>87473</xdr:rowOff>
    </xdr:from>
    <xdr:to>
      <xdr:col>0</xdr:col>
      <xdr:colOff>7328418</xdr:colOff>
      <xdr:row>56</xdr:row>
      <xdr:rowOff>126351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8597" y="524845"/>
          <a:ext cx="7279821" cy="10730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Bef>
              <a:spcPts val="0"/>
            </a:spcBef>
            <a:spcAft>
              <a:spcPts val="0"/>
            </a:spcAft>
          </a:pPr>
          <a:r>
            <a:rPr lang="sl-SI" sz="1050">
              <a:effectLst/>
              <a:latin typeface="Calibri" panose="020F0502020204030204" pitchFamily="34" charset="0"/>
              <a:ea typeface="Calibri" panose="020F0502020204030204" pitchFamily="34" charset="0"/>
              <a:cs typeface="Times New Roman" panose="02020603050405020304" pitchFamily="18" charset="0"/>
            </a:rPr>
            <a:t>Presoja po metodi ORVI Audit je sistematičen pregled stanja obstoječih procesov upravljanja s človeškimi viri v organizaciji in priprava predlogov za izboljšanje. Cilj je ugotoviti ali je morda smiselno / potrebno obstoječe sisteme izboljšati oz. nadgraditi.</a:t>
          </a: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r>
            <a:rPr lang="sl-SI" sz="1050">
              <a:effectLst/>
              <a:latin typeface="Calibri" panose="020F0502020204030204" pitchFamily="34" charset="0"/>
              <a:ea typeface="Calibri" panose="020F0502020204030204" pitchFamily="34" charset="0"/>
              <a:cs typeface="Times New Roman" panose="02020603050405020304" pitchFamily="18" charset="0"/>
            </a:rPr>
            <a:t>Na osnovi ugotovljenega razkoraka med obstoječo in želeno situacijo se skupaj s strokovnimi službami pripravi akcijski načrt in časovni razpored za odpravo ugotovljenih pomanjkljivosti ali načrt za izgradnjo sistemov, ki v procesu upravljanja s človeškimi viri še manjkajo. Pričakovani rezultat ORVI Audit je vzpostavitev jasnosti in preglednosti splošnih procesov upravljanja s človeškimi viri.</a:t>
          </a: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r>
            <a:rPr lang="sl-SI" sz="1050" b="1">
              <a:effectLst/>
              <a:latin typeface="Calibri" panose="020F0502020204030204" pitchFamily="34" charset="0"/>
              <a:ea typeface="Calibri" panose="020F0502020204030204" pitchFamily="34" charset="0"/>
              <a:cs typeface="Times New Roman" panose="02020603050405020304" pitchFamily="18" charset="0"/>
            </a:rPr>
            <a:t>Osnova za analizo</a:t>
          </a:r>
          <a:r>
            <a:rPr lang="sl-SI" sz="1050">
              <a:effectLst/>
              <a:latin typeface="Calibri" panose="020F0502020204030204" pitchFamily="34" charset="0"/>
              <a:ea typeface="Calibri" panose="020F0502020204030204" pitchFamily="34" charset="0"/>
              <a:cs typeface="Times New Roman" panose="02020603050405020304" pitchFamily="18" charset="0"/>
            </a:rPr>
            <a:t> in presojo procesov je model </a:t>
          </a:r>
          <a:r>
            <a:rPr lang="sl-SI" sz="1050" b="1">
              <a:effectLst/>
              <a:latin typeface="Calibri" panose="020F0502020204030204" pitchFamily="34" charset="0"/>
              <a:ea typeface="Calibri" panose="020F0502020204030204" pitchFamily="34" charset="0"/>
              <a:cs typeface="Times New Roman" panose="02020603050405020304" pitchFamily="18" charset="0"/>
            </a:rPr>
            <a:t>ORVI Navigator</a:t>
          </a:r>
          <a:r>
            <a:rPr lang="sl-SI" sz="1050">
              <a:effectLst/>
              <a:latin typeface="Calibri" panose="020F0502020204030204" pitchFamily="34" charset="0"/>
              <a:ea typeface="Calibri" panose="020F0502020204030204" pitchFamily="34" charset="0"/>
              <a:cs typeface="Times New Roman" panose="02020603050405020304" pitchFamily="18" charset="0"/>
            </a:rPr>
            <a:t> (glej sliko), ki vsebuje naslednje ključne podprocese: </a:t>
          </a: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Strateške usmeritve podjetja in izvedena kadrovska strategija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Organiziranost in zahteve delovnih mest</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Privabljanje in selekcija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Cilji in ciljni razgovori (ciljno vodenje)</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Kompetence in razvojni razgovori</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Sistem usposabljanja in izobraževanja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Karierna politika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Organizacijska in kadrovska diagnostika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Sistem nagrajevanja in sankcioniranja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Pravne zadeve</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Kadrovska administracija</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Dodatna področja</a:t>
          </a:r>
        </a:p>
        <a:p>
          <a:pPr algn="just">
            <a:lnSpc>
              <a:spcPct val="115000"/>
            </a:lnSpc>
            <a:spcBef>
              <a:spcPts val="0"/>
            </a:spcBef>
            <a:spcAft>
              <a:spcPts val="0"/>
            </a:spcAft>
          </a:pPr>
          <a:r>
            <a:rPr lang="sl-SI" sz="1050">
              <a:effectLst/>
              <a:latin typeface="Calibri" panose="020F0502020204030204" pitchFamily="34" charset="0"/>
              <a:ea typeface="Calibri" panose="020F0502020204030204" pitchFamily="34" charset="0"/>
              <a:cs typeface="Times New Roman" panose="02020603050405020304" pitchFamily="18" charset="0"/>
            </a:rPr>
            <a:t> </a:t>
          </a:r>
        </a:p>
        <a:p>
          <a:pPr algn="just">
            <a:lnSpc>
              <a:spcPct val="115000"/>
            </a:lnSpc>
            <a:spcBef>
              <a:spcPts val="0"/>
            </a:spcBef>
            <a:spcAft>
              <a:spcPts val="0"/>
            </a:spcAft>
          </a:pPr>
          <a:r>
            <a:rPr lang="sl-SI" sz="1050">
              <a:effectLst/>
              <a:latin typeface="Calibri" panose="020F0502020204030204" pitchFamily="34" charset="0"/>
              <a:ea typeface="Calibri" panose="020F0502020204030204" pitchFamily="34" charset="0"/>
              <a:cs typeface="Times New Roman" panose="02020603050405020304" pitchFamily="18" charset="0"/>
            </a:rPr>
            <a:t>Pričujoče</a:t>
          </a:r>
          <a:r>
            <a:rPr lang="sl-SI" sz="1050" baseline="0">
              <a:effectLst/>
              <a:latin typeface="Calibri" panose="020F0502020204030204" pitchFamily="34" charset="0"/>
              <a:ea typeface="Calibri" panose="020F0502020204030204" pitchFamily="34" charset="0"/>
              <a:cs typeface="Times New Roman" panose="02020603050405020304" pitchFamily="18" charset="0"/>
            </a:rPr>
            <a:t> poročilo je bilo pripravljeno po skrajšani metodologiji z orodjem </a:t>
          </a:r>
          <a:r>
            <a:rPr lang="sl-SI" sz="1050" b="1" u="sng" baseline="0">
              <a:effectLst/>
              <a:latin typeface="Calibri" panose="020F0502020204030204" pitchFamily="34" charset="0"/>
              <a:ea typeface="Calibri" panose="020F0502020204030204" pitchFamily="34" charset="0"/>
              <a:cs typeface="Times New Roman" panose="02020603050405020304" pitchFamily="18" charset="0"/>
            </a:rPr>
            <a:t>ORVI Audit LIGHT</a:t>
          </a:r>
          <a:r>
            <a:rPr lang="sl-SI" sz="1050" baseline="0">
              <a:effectLst/>
              <a:latin typeface="Calibri" panose="020F0502020204030204" pitchFamily="34" charset="0"/>
              <a:ea typeface="Calibri" panose="020F0502020204030204" pitchFamily="34" charset="0"/>
              <a:cs typeface="Times New Roman" panose="02020603050405020304" pitchFamily="18" charset="0"/>
            </a:rPr>
            <a:t>. Za bolj precizne rezultate uporabite orodje </a:t>
          </a:r>
          <a:r>
            <a:rPr lang="sl-SI" sz="1050" b="1" u="sng" baseline="0">
              <a:effectLst/>
              <a:latin typeface="Calibri" panose="020F0502020204030204" pitchFamily="34" charset="0"/>
              <a:ea typeface="Calibri" panose="020F0502020204030204" pitchFamily="34" charset="0"/>
              <a:cs typeface="Times New Roman" panose="02020603050405020304" pitchFamily="18" charset="0"/>
            </a:rPr>
            <a:t>ORVI Audit TOOL </a:t>
          </a:r>
          <a:r>
            <a:rPr lang="sl-SI" sz="1050" baseline="0">
              <a:effectLst/>
              <a:latin typeface="Calibri" panose="020F0502020204030204" pitchFamily="34" charset="0"/>
              <a:ea typeface="Calibri" panose="020F0502020204030204" pitchFamily="34" charset="0"/>
              <a:cs typeface="Times New Roman" panose="02020603050405020304" pitchFamily="18" charset="0"/>
            </a:rPr>
            <a:t>in izvedite obsežnejši projekt </a:t>
          </a:r>
          <a:r>
            <a:rPr lang="sl-SI" sz="1050">
              <a:effectLst/>
              <a:latin typeface="Calibri" panose="020F0502020204030204" pitchFamily="34" charset="0"/>
              <a:ea typeface="Calibri" panose="020F0502020204030204" pitchFamily="34" charset="0"/>
              <a:cs typeface="Times New Roman" panose="02020603050405020304" pitchFamily="18" charset="0"/>
            </a:rPr>
            <a:t>po modelu ORVI Navigator, ki vključuje naslednje glavne korake:</a:t>
          </a:r>
        </a:p>
        <a:p>
          <a:pPr algn="just">
            <a:lnSpc>
              <a:spcPct val="115000"/>
            </a:lnSpc>
            <a:spcBef>
              <a:spcPts val="0"/>
            </a:spcBef>
            <a:spcAft>
              <a:spcPts val="0"/>
            </a:spcAft>
          </a:pP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Analiza podatkov iz ORVI Survey in ORVI Calculator </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Analiza dokumentacije</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Strukturiran razgovor z vodjem (in opcijsko strokovnjaki) za kadrovsko področje v organizaciji.</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Fokus delavnica z vzorčno skupino zaposlenih v organizaciji (opcijsko glede na velikost organizacije)</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Fokus skupina z vzorčno skupino vodij v organizaciji (opcijsko glede na velikost organizacije)</a:t>
          </a:r>
        </a:p>
        <a:p>
          <a:pPr marL="342900" lvl="0" indent="-342900">
            <a:spcBef>
              <a:spcPts val="0"/>
            </a:spcBef>
            <a:spcAft>
              <a:spcPts val="0"/>
            </a:spcAft>
            <a:buFont typeface="Symbol" panose="05050102010706020507" pitchFamily="18" charset="2"/>
            <a:buChar char=""/>
            <a:tabLst>
              <a:tab pos="274320" algn="l"/>
            </a:tabLst>
          </a:pPr>
          <a:r>
            <a:rPr lang="sl-SI" sz="1050">
              <a:effectLst/>
              <a:latin typeface="Calibri" panose="020F0502020204030204" pitchFamily="34" charset="0"/>
              <a:ea typeface="Times New Roman" panose="02020603050405020304" pitchFamily="18" charset="0"/>
              <a:cs typeface="Times New Roman" panose="02020603050405020304" pitchFamily="18" charset="0"/>
            </a:rPr>
            <a:t>Priprava poročila in priporočil.</a:t>
          </a:r>
        </a:p>
        <a:p>
          <a:pPr marL="342900" lvl="0" indent="-342900">
            <a:spcBef>
              <a:spcPts val="0"/>
            </a:spcBef>
            <a:spcAft>
              <a:spcPts val="0"/>
            </a:spcAft>
            <a:buFont typeface="Symbol" panose="05050102010706020507" pitchFamily="18" charset="2"/>
            <a:buChar char=""/>
            <a:tabLst>
              <a:tab pos="274320" algn="l"/>
            </a:tabLst>
          </a:pPr>
          <a:endParaRPr lang="sl-SI" sz="105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algn="l" defTabSz="914400" eaLnBrk="1" fontAlgn="auto" latinLnBrk="0" hangingPunct="1">
            <a:lnSpc>
              <a:spcPct val="115000"/>
            </a:lnSpc>
            <a:spcBef>
              <a:spcPts val="0"/>
            </a:spcBef>
            <a:spcAft>
              <a:spcPts val="0"/>
            </a:spcAft>
            <a:buClrTx/>
            <a:buSzTx/>
            <a:buFontTx/>
            <a:buNone/>
            <a:tabLst/>
            <a:defRPr/>
          </a:pPr>
          <a:r>
            <a:rPr kumimoji="0" lang="sl-SI"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Več podrobnosti si lahko ogledate </a:t>
          </a:r>
          <a:r>
            <a:rPr kumimoji="0" lang="sl-SI" sz="1050" b="1"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na www.or-vi.com</a:t>
          </a:r>
          <a:r>
            <a:rPr kumimoji="0" lang="sl-SI"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t>
          </a:r>
          <a:br>
            <a:rPr lang="sl-SI" sz="1050">
              <a:effectLst/>
              <a:latin typeface="Calibri" panose="020F0502020204030204" pitchFamily="34" charset="0"/>
              <a:ea typeface="Calibri" panose="020F0502020204030204" pitchFamily="34" charset="0"/>
              <a:cs typeface="Times New Roman" panose="02020603050405020304" pitchFamily="18" charset="0"/>
            </a:rPr>
          </a:br>
          <a:r>
            <a:rPr lang="sl-SI" sz="1050">
              <a:effectLst/>
              <a:latin typeface="Calibri" panose="020F0502020204030204" pitchFamily="34" charset="0"/>
              <a:ea typeface="Calibri" panose="020F0502020204030204" pitchFamily="34" charset="0"/>
              <a:cs typeface="Times New Roman" panose="02020603050405020304" pitchFamily="18" charset="0"/>
            </a:rPr>
            <a:t> </a:t>
          </a:r>
        </a:p>
        <a:p>
          <a:endParaRPr lang="sl-SI" sz="1050"/>
        </a:p>
      </xdr:txBody>
    </xdr:sp>
    <xdr:clientData/>
  </xdr:twoCellAnchor>
  <xdr:twoCellAnchor editAs="oneCell">
    <xdr:from>
      <xdr:col>0</xdr:col>
      <xdr:colOff>97193</xdr:colOff>
      <xdr:row>9</xdr:row>
      <xdr:rowOff>126343</xdr:rowOff>
    </xdr:from>
    <xdr:to>
      <xdr:col>0</xdr:col>
      <xdr:colOff>6405077</xdr:colOff>
      <xdr:row>28</xdr:row>
      <xdr:rowOff>19439</xdr:rowOff>
    </xdr:to>
    <xdr:pic>
      <xdr:nvPicPr>
        <xdr:cNvPr id="3" name="Picture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14" t="24074" r="8861" b="12316"/>
        <a:stretch/>
      </xdr:blipFill>
      <xdr:spPr bwMode="auto">
        <a:xfrm>
          <a:off x="97193" y="2118817"/>
          <a:ext cx="6307884" cy="358646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44661</xdr:colOff>
      <xdr:row>2</xdr:row>
      <xdr:rowOff>394400</xdr:rowOff>
    </xdr:from>
    <xdr:to>
      <xdr:col>11</xdr:col>
      <xdr:colOff>418858</xdr:colOff>
      <xdr:row>11</xdr:row>
      <xdr:rowOff>181530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clrChange>
            <a:clrFrom>
              <a:srgbClr val="FFAEC9"/>
            </a:clrFrom>
            <a:clrTo>
              <a:srgbClr val="FFAEC9">
                <a:alpha val="0"/>
              </a:srgbClr>
            </a:clrTo>
          </a:clrChange>
        </a:blip>
        <a:stretch>
          <a:fillRect/>
        </a:stretch>
      </xdr:blipFill>
      <xdr:spPr>
        <a:xfrm>
          <a:off x="82761" y="965900"/>
          <a:ext cx="7508422" cy="3844780"/>
        </a:xfrm>
        <a:prstGeom prst="rect">
          <a:avLst/>
        </a:prstGeom>
      </xdr:spPr>
    </xdr:pic>
    <xdr:clientData/>
  </xdr:twoCellAnchor>
  <xdr:twoCellAnchor>
    <xdr:from>
      <xdr:col>1</xdr:col>
      <xdr:colOff>38101</xdr:colOff>
      <xdr:row>14</xdr:row>
      <xdr:rowOff>390526</xdr:rowOff>
    </xdr:from>
    <xdr:to>
      <xdr:col>11</xdr:col>
      <xdr:colOff>428626</xdr:colOff>
      <xdr:row>21</xdr:row>
      <xdr:rowOff>438150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209552</xdr:colOff>
      <xdr:row>12</xdr:row>
      <xdr:rowOff>133351</xdr:rowOff>
    </xdr:from>
    <xdr:to>
      <xdr:col>9</xdr:col>
      <xdr:colOff>86994</xdr:colOff>
      <xdr:row>12</xdr:row>
      <xdr:rowOff>293351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247652" y="5210176"/>
          <a:ext cx="5106667" cy="1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266700</xdr:colOff>
          <xdr:row>4</xdr:row>
          <xdr:rowOff>276225</xdr:rowOff>
        </xdr:from>
        <xdr:to>
          <xdr:col>9</xdr:col>
          <xdr:colOff>742950</xdr:colOff>
          <xdr:row>5</xdr:row>
          <xdr:rowOff>28575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9525</xdr:rowOff>
        </xdr:from>
        <xdr:to>
          <xdr:col>9</xdr:col>
          <xdr:colOff>742950</xdr:colOff>
          <xdr:row>5</xdr:row>
          <xdr:rowOff>295275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276225</xdr:rowOff>
        </xdr:from>
        <xdr:to>
          <xdr:col>9</xdr:col>
          <xdr:colOff>742950</xdr:colOff>
          <xdr:row>6</xdr:row>
          <xdr:rowOff>28575</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0</xdr:rowOff>
        </xdr:from>
        <xdr:to>
          <xdr:col>9</xdr:col>
          <xdr:colOff>742950</xdr:colOff>
          <xdr:row>6</xdr:row>
          <xdr:rowOff>295275</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266700</xdr:rowOff>
        </xdr:from>
        <xdr:to>
          <xdr:col>9</xdr:col>
          <xdr:colOff>742950</xdr:colOff>
          <xdr:row>7</xdr:row>
          <xdr:rowOff>28575</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0</xdr:rowOff>
        </xdr:from>
        <xdr:to>
          <xdr:col>9</xdr:col>
          <xdr:colOff>742950</xdr:colOff>
          <xdr:row>7</xdr:row>
          <xdr:rowOff>285750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266700</xdr:rowOff>
        </xdr:from>
        <xdr:to>
          <xdr:col>9</xdr:col>
          <xdr:colOff>742950</xdr:colOff>
          <xdr:row>8</xdr:row>
          <xdr:rowOff>28575</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533400</xdr:rowOff>
        </xdr:from>
        <xdr:to>
          <xdr:col>9</xdr:col>
          <xdr:colOff>742950</xdr:colOff>
          <xdr:row>8</xdr:row>
          <xdr:rowOff>285750</xdr:rowOff>
        </xdr:to>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257175</xdr:rowOff>
        </xdr:from>
        <xdr:to>
          <xdr:col>9</xdr:col>
          <xdr:colOff>742950</xdr:colOff>
          <xdr:row>9</xdr:row>
          <xdr:rowOff>19050</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523875</xdr:rowOff>
        </xdr:from>
        <xdr:to>
          <xdr:col>9</xdr:col>
          <xdr:colOff>742950</xdr:colOff>
          <xdr:row>9</xdr:row>
          <xdr:rowOff>285750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xdr:row>
          <xdr:rowOff>219075</xdr:rowOff>
        </xdr:from>
        <xdr:to>
          <xdr:col>9</xdr:col>
          <xdr:colOff>752475</xdr:colOff>
          <xdr:row>9</xdr:row>
          <xdr:rowOff>504825</xdr:rowOff>
        </xdr:to>
        <xdr:sp macro="" textlink="">
          <xdr:nvSpPr>
            <xdr:cNvPr id="11358" name="Option Button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66675</xdr:rowOff>
        </xdr:from>
        <xdr:to>
          <xdr:col>9</xdr:col>
          <xdr:colOff>790575</xdr:colOff>
          <xdr:row>10</xdr:row>
          <xdr:rowOff>28575</xdr:rowOff>
        </xdr:to>
        <xdr:sp macro="" textlink="">
          <xdr:nvSpPr>
            <xdr:cNvPr id="11359" name="Group Box 95"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xdr:row>
          <xdr:rowOff>276225</xdr:rowOff>
        </xdr:from>
        <xdr:to>
          <xdr:col>9</xdr:col>
          <xdr:colOff>742950</xdr:colOff>
          <xdr:row>15</xdr:row>
          <xdr:rowOff>28575</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9525</xdr:rowOff>
        </xdr:from>
        <xdr:to>
          <xdr:col>9</xdr:col>
          <xdr:colOff>742950</xdr:colOff>
          <xdr:row>15</xdr:row>
          <xdr:rowOff>295275</xdr:rowOff>
        </xdr:to>
        <xdr:sp macro="" textlink="">
          <xdr:nvSpPr>
            <xdr:cNvPr id="11361" name="Option Button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276225</xdr:rowOff>
        </xdr:from>
        <xdr:to>
          <xdr:col>9</xdr:col>
          <xdr:colOff>742950</xdr:colOff>
          <xdr:row>16</xdr:row>
          <xdr:rowOff>28575</xdr:rowOff>
        </xdr:to>
        <xdr:sp macro="" textlink="">
          <xdr:nvSpPr>
            <xdr:cNvPr id="11362" name="Option Button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0</xdr:rowOff>
        </xdr:from>
        <xdr:to>
          <xdr:col>9</xdr:col>
          <xdr:colOff>742950</xdr:colOff>
          <xdr:row>16</xdr:row>
          <xdr:rowOff>295275</xdr:rowOff>
        </xdr:to>
        <xdr:sp macro="" textlink="">
          <xdr:nvSpPr>
            <xdr:cNvPr id="11363" name="Option Button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266700</xdr:rowOff>
        </xdr:from>
        <xdr:to>
          <xdr:col>9</xdr:col>
          <xdr:colOff>742950</xdr:colOff>
          <xdr:row>17</xdr:row>
          <xdr:rowOff>28575</xdr:rowOff>
        </xdr:to>
        <xdr:sp macro="" textlink="">
          <xdr:nvSpPr>
            <xdr:cNvPr id="11364" name="Option Button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0</xdr:rowOff>
        </xdr:from>
        <xdr:to>
          <xdr:col>9</xdr:col>
          <xdr:colOff>742950</xdr:colOff>
          <xdr:row>17</xdr:row>
          <xdr:rowOff>285750</xdr:rowOff>
        </xdr:to>
        <xdr:sp macro="" textlink="">
          <xdr:nvSpPr>
            <xdr:cNvPr id="11365" name="Option Button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266700</xdr:rowOff>
        </xdr:from>
        <xdr:to>
          <xdr:col>9</xdr:col>
          <xdr:colOff>742950</xdr:colOff>
          <xdr:row>18</xdr:row>
          <xdr:rowOff>28575</xdr:rowOff>
        </xdr:to>
        <xdr:sp macro="" textlink="">
          <xdr:nvSpPr>
            <xdr:cNvPr id="11366" name="Option Button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533400</xdr:rowOff>
        </xdr:from>
        <xdr:to>
          <xdr:col>9</xdr:col>
          <xdr:colOff>742950</xdr:colOff>
          <xdr:row>18</xdr:row>
          <xdr:rowOff>285750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257175</xdr:rowOff>
        </xdr:from>
        <xdr:to>
          <xdr:col>9</xdr:col>
          <xdr:colOff>742950</xdr:colOff>
          <xdr:row>19</xdr:row>
          <xdr:rowOff>19050</xdr:rowOff>
        </xdr:to>
        <xdr:sp macro="" textlink="">
          <xdr:nvSpPr>
            <xdr:cNvPr id="11368" name="Option Button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523875</xdr:rowOff>
        </xdr:from>
        <xdr:to>
          <xdr:col>9</xdr:col>
          <xdr:colOff>742950</xdr:colOff>
          <xdr:row>19</xdr:row>
          <xdr:rowOff>285750</xdr:rowOff>
        </xdr:to>
        <xdr:sp macro="" textlink="">
          <xdr:nvSpPr>
            <xdr:cNvPr id="11369" name="Option Button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xdr:row>
          <xdr:rowOff>219075</xdr:rowOff>
        </xdr:from>
        <xdr:to>
          <xdr:col>9</xdr:col>
          <xdr:colOff>752475</xdr:colOff>
          <xdr:row>19</xdr:row>
          <xdr:rowOff>504825</xdr:rowOff>
        </xdr:to>
        <xdr:sp macro="" textlink="">
          <xdr:nvSpPr>
            <xdr:cNvPr id="11370" name="Option Button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66675</xdr:rowOff>
        </xdr:from>
        <xdr:to>
          <xdr:col>9</xdr:col>
          <xdr:colOff>790575</xdr:colOff>
          <xdr:row>20</xdr:row>
          <xdr:rowOff>28575</xdr:rowOff>
        </xdr:to>
        <xdr:sp macro="" textlink="">
          <xdr:nvSpPr>
            <xdr:cNvPr id="11371" name="Group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276225</xdr:rowOff>
        </xdr:from>
        <xdr:to>
          <xdr:col>9</xdr:col>
          <xdr:colOff>742950</xdr:colOff>
          <xdr:row>25</xdr:row>
          <xdr:rowOff>28575</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9525</xdr:rowOff>
        </xdr:from>
        <xdr:to>
          <xdr:col>9</xdr:col>
          <xdr:colOff>742950</xdr:colOff>
          <xdr:row>25</xdr:row>
          <xdr:rowOff>295275</xdr:rowOff>
        </xdr:to>
        <xdr:sp macro="" textlink="">
          <xdr:nvSpPr>
            <xdr:cNvPr id="11373" name="Option Button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276225</xdr:rowOff>
        </xdr:from>
        <xdr:to>
          <xdr:col>9</xdr:col>
          <xdr:colOff>742950</xdr:colOff>
          <xdr:row>26</xdr:row>
          <xdr:rowOff>28575</xdr:rowOff>
        </xdr:to>
        <xdr:sp macro="" textlink="">
          <xdr:nvSpPr>
            <xdr:cNvPr id="11374" name="Option Button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0</xdr:rowOff>
        </xdr:from>
        <xdr:to>
          <xdr:col>9</xdr:col>
          <xdr:colOff>742950</xdr:colOff>
          <xdr:row>26</xdr:row>
          <xdr:rowOff>295275</xdr:rowOff>
        </xdr:to>
        <xdr:sp macro="" textlink="">
          <xdr:nvSpPr>
            <xdr:cNvPr id="11375" name="Option Button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266700</xdr:rowOff>
        </xdr:from>
        <xdr:to>
          <xdr:col>9</xdr:col>
          <xdr:colOff>742950</xdr:colOff>
          <xdr:row>27</xdr:row>
          <xdr:rowOff>28575</xdr:rowOff>
        </xdr:to>
        <xdr:sp macro="" textlink="">
          <xdr:nvSpPr>
            <xdr:cNvPr id="11376" name="Option Button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9</xdr:col>
          <xdr:colOff>742950</xdr:colOff>
          <xdr:row>27</xdr:row>
          <xdr:rowOff>285750</xdr:rowOff>
        </xdr:to>
        <xdr:sp macro="" textlink="">
          <xdr:nvSpPr>
            <xdr:cNvPr id="11377" name="Option Button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266700</xdr:rowOff>
        </xdr:from>
        <xdr:to>
          <xdr:col>9</xdr:col>
          <xdr:colOff>742950</xdr:colOff>
          <xdr:row>28</xdr:row>
          <xdr:rowOff>28575</xdr:rowOff>
        </xdr:to>
        <xdr:sp macro="" textlink="">
          <xdr:nvSpPr>
            <xdr:cNvPr id="11378" name="Option Button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533400</xdr:rowOff>
        </xdr:from>
        <xdr:to>
          <xdr:col>9</xdr:col>
          <xdr:colOff>742950</xdr:colOff>
          <xdr:row>28</xdr:row>
          <xdr:rowOff>285750</xdr:rowOff>
        </xdr:to>
        <xdr:sp macro="" textlink="">
          <xdr:nvSpPr>
            <xdr:cNvPr id="11379" name="Option Button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257175</xdr:rowOff>
        </xdr:from>
        <xdr:to>
          <xdr:col>9</xdr:col>
          <xdr:colOff>742950</xdr:colOff>
          <xdr:row>29</xdr:row>
          <xdr:rowOff>19050</xdr:rowOff>
        </xdr:to>
        <xdr:sp macro="" textlink="">
          <xdr:nvSpPr>
            <xdr:cNvPr id="11380" name="Option Button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523875</xdr:rowOff>
        </xdr:from>
        <xdr:to>
          <xdr:col>9</xdr:col>
          <xdr:colOff>742950</xdr:colOff>
          <xdr:row>29</xdr:row>
          <xdr:rowOff>285750</xdr:rowOff>
        </xdr:to>
        <xdr:sp macro="" textlink="">
          <xdr:nvSpPr>
            <xdr:cNvPr id="11381" name="Option Button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29</xdr:row>
          <xdr:rowOff>219075</xdr:rowOff>
        </xdr:from>
        <xdr:to>
          <xdr:col>9</xdr:col>
          <xdr:colOff>752475</xdr:colOff>
          <xdr:row>29</xdr:row>
          <xdr:rowOff>504825</xdr:rowOff>
        </xdr:to>
        <xdr:sp macro="" textlink="">
          <xdr:nvSpPr>
            <xdr:cNvPr id="11382" name="Option Button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790575</xdr:colOff>
          <xdr:row>30</xdr:row>
          <xdr:rowOff>28575</xdr:rowOff>
        </xdr:to>
        <xdr:sp macro="" textlink="">
          <xdr:nvSpPr>
            <xdr:cNvPr id="11383" name="Group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276225</xdr:rowOff>
        </xdr:from>
        <xdr:to>
          <xdr:col>9</xdr:col>
          <xdr:colOff>742950</xdr:colOff>
          <xdr:row>35</xdr:row>
          <xdr:rowOff>28575</xdr:rowOff>
        </xdr:to>
        <xdr:sp macro="" textlink="">
          <xdr:nvSpPr>
            <xdr:cNvPr id="11384" name="Option Button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9525</xdr:rowOff>
        </xdr:from>
        <xdr:to>
          <xdr:col>9</xdr:col>
          <xdr:colOff>742950</xdr:colOff>
          <xdr:row>35</xdr:row>
          <xdr:rowOff>295275</xdr:rowOff>
        </xdr:to>
        <xdr:sp macro="" textlink="">
          <xdr:nvSpPr>
            <xdr:cNvPr id="11385" name="Option Button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276225</xdr:rowOff>
        </xdr:from>
        <xdr:to>
          <xdr:col>9</xdr:col>
          <xdr:colOff>742950</xdr:colOff>
          <xdr:row>36</xdr:row>
          <xdr:rowOff>28575</xdr:rowOff>
        </xdr:to>
        <xdr:sp macro="" textlink="">
          <xdr:nvSpPr>
            <xdr:cNvPr id="11386" name="Option Button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0</xdr:rowOff>
        </xdr:from>
        <xdr:to>
          <xdr:col>9</xdr:col>
          <xdr:colOff>742950</xdr:colOff>
          <xdr:row>36</xdr:row>
          <xdr:rowOff>295275</xdr:rowOff>
        </xdr:to>
        <xdr:sp macro="" textlink="">
          <xdr:nvSpPr>
            <xdr:cNvPr id="11387" name="Option Button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266700</xdr:rowOff>
        </xdr:from>
        <xdr:to>
          <xdr:col>9</xdr:col>
          <xdr:colOff>742950</xdr:colOff>
          <xdr:row>37</xdr:row>
          <xdr:rowOff>28575</xdr:rowOff>
        </xdr:to>
        <xdr:sp macro="" textlink="">
          <xdr:nvSpPr>
            <xdr:cNvPr id="11388" name="Option Button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0</xdr:rowOff>
        </xdr:from>
        <xdr:to>
          <xdr:col>9</xdr:col>
          <xdr:colOff>742950</xdr:colOff>
          <xdr:row>37</xdr:row>
          <xdr:rowOff>285750</xdr:rowOff>
        </xdr:to>
        <xdr:sp macro="" textlink="">
          <xdr:nvSpPr>
            <xdr:cNvPr id="11389" name="Option Button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266700</xdr:rowOff>
        </xdr:from>
        <xdr:to>
          <xdr:col>9</xdr:col>
          <xdr:colOff>742950</xdr:colOff>
          <xdr:row>38</xdr:row>
          <xdr:rowOff>28575</xdr:rowOff>
        </xdr:to>
        <xdr:sp macro="" textlink="">
          <xdr:nvSpPr>
            <xdr:cNvPr id="11390" name="Option Button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533400</xdr:rowOff>
        </xdr:from>
        <xdr:to>
          <xdr:col>9</xdr:col>
          <xdr:colOff>742950</xdr:colOff>
          <xdr:row>38</xdr:row>
          <xdr:rowOff>285750</xdr:rowOff>
        </xdr:to>
        <xdr:sp macro="" textlink="">
          <xdr:nvSpPr>
            <xdr:cNvPr id="11391" name="Option Button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257175</xdr:rowOff>
        </xdr:from>
        <xdr:to>
          <xdr:col>9</xdr:col>
          <xdr:colOff>742950</xdr:colOff>
          <xdr:row>39</xdr:row>
          <xdr:rowOff>19050</xdr:rowOff>
        </xdr:to>
        <xdr:sp macro="" textlink="">
          <xdr:nvSpPr>
            <xdr:cNvPr id="11392" name="Option Button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523875</xdr:rowOff>
        </xdr:from>
        <xdr:to>
          <xdr:col>9</xdr:col>
          <xdr:colOff>742950</xdr:colOff>
          <xdr:row>39</xdr:row>
          <xdr:rowOff>285750</xdr:rowOff>
        </xdr:to>
        <xdr:sp macro="" textlink="">
          <xdr:nvSpPr>
            <xdr:cNvPr id="11393" name="Option Button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39</xdr:row>
          <xdr:rowOff>219075</xdr:rowOff>
        </xdr:from>
        <xdr:to>
          <xdr:col>9</xdr:col>
          <xdr:colOff>752475</xdr:colOff>
          <xdr:row>39</xdr:row>
          <xdr:rowOff>504825</xdr:rowOff>
        </xdr:to>
        <xdr:sp macro="" textlink="">
          <xdr:nvSpPr>
            <xdr:cNvPr id="11394" name="Option Button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66675</xdr:rowOff>
        </xdr:from>
        <xdr:to>
          <xdr:col>9</xdr:col>
          <xdr:colOff>790575</xdr:colOff>
          <xdr:row>40</xdr:row>
          <xdr:rowOff>28575</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276225</xdr:rowOff>
        </xdr:from>
        <xdr:to>
          <xdr:col>9</xdr:col>
          <xdr:colOff>742950</xdr:colOff>
          <xdr:row>45</xdr:row>
          <xdr:rowOff>28575</xdr:rowOff>
        </xdr:to>
        <xdr:sp macro="" textlink="">
          <xdr:nvSpPr>
            <xdr:cNvPr id="11408" name="Option Button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9525</xdr:rowOff>
        </xdr:from>
        <xdr:to>
          <xdr:col>9</xdr:col>
          <xdr:colOff>742950</xdr:colOff>
          <xdr:row>45</xdr:row>
          <xdr:rowOff>295275</xdr:rowOff>
        </xdr:to>
        <xdr:sp macro="" textlink="">
          <xdr:nvSpPr>
            <xdr:cNvPr id="11409" name="Option Button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276225</xdr:rowOff>
        </xdr:from>
        <xdr:to>
          <xdr:col>9</xdr:col>
          <xdr:colOff>742950</xdr:colOff>
          <xdr:row>46</xdr:row>
          <xdr:rowOff>28575</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0</xdr:rowOff>
        </xdr:from>
        <xdr:to>
          <xdr:col>9</xdr:col>
          <xdr:colOff>742950</xdr:colOff>
          <xdr:row>46</xdr:row>
          <xdr:rowOff>295275</xdr:rowOff>
        </xdr:to>
        <xdr:sp macro="" textlink="">
          <xdr:nvSpPr>
            <xdr:cNvPr id="11411" name="Option Button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266700</xdr:rowOff>
        </xdr:from>
        <xdr:to>
          <xdr:col>9</xdr:col>
          <xdr:colOff>742950</xdr:colOff>
          <xdr:row>47</xdr:row>
          <xdr:rowOff>28575</xdr:rowOff>
        </xdr:to>
        <xdr:sp macro="" textlink="">
          <xdr:nvSpPr>
            <xdr:cNvPr id="11412" name="Option Button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0</xdr:rowOff>
        </xdr:from>
        <xdr:to>
          <xdr:col>9</xdr:col>
          <xdr:colOff>742950</xdr:colOff>
          <xdr:row>47</xdr:row>
          <xdr:rowOff>285750</xdr:rowOff>
        </xdr:to>
        <xdr:sp macro="" textlink="">
          <xdr:nvSpPr>
            <xdr:cNvPr id="11413" name="Option Button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266700</xdr:rowOff>
        </xdr:from>
        <xdr:to>
          <xdr:col>9</xdr:col>
          <xdr:colOff>742950</xdr:colOff>
          <xdr:row>48</xdr:row>
          <xdr:rowOff>28575</xdr:rowOff>
        </xdr:to>
        <xdr:sp macro="" textlink="">
          <xdr:nvSpPr>
            <xdr:cNvPr id="11414" name="Option Button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533400</xdr:rowOff>
        </xdr:from>
        <xdr:to>
          <xdr:col>9</xdr:col>
          <xdr:colOff>742950</xdr:colOff>
          <xdr:row>48</xdr:row>
          <xdr:rowOff>285750</xdr:rowOff>
        </xdr:to>
        <xdr:sp macro="" textlink="">
          <xdr:nvSpPr>
            <xdr:cNvPr id="11415" name="Option Button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257175</xdr:rowOff>
        </xdr:from>
        <xdr:to>
          <xdr:col>9</xdr:col>
          <xdr:colOff>742950</xdr:colOff>
          <xdr:row>49</xdr:row>
          <xdr:rowOff>19050</xdr:rowOff>
        </xdr:to>
        <xdr:sp macro="" textlink="">
          <xdr:nvSpPr>
            <xdr:cNvPr id="11416" name="Option Button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523875</xdr:rowOff>
        </xdr:from>
        <xdr:to>
          <xdr:col>9</xdr:col>
          <xdr:colOff>742950</xdr:colOff>
          <xdr:row>49</xdr:row>
          <xdr:rowOff>285750</xdr:rowOff>
        </xdr:to>
        <xdr:sp macro="" textlink="">
          <xdr:nvSpPr>
            <xdr:cNvPr id="11417" name="Option Button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49</xdr:row>
          <xdr:rowOff>219075</xdr:rowOff>
        </xdr:from>
        <xdr:to>
          <xdr:col>9</xdr:col>
          <xdr:colOff>752475</xdr:colOff>
          <xdr:row>49</xdr:row>
          <xdr:rowOff>504825</xdr:rowOff>
        </xdr:to>
        <xdr:sp macro="" textlink="">
          <xdr:nvSpPr>
            <xdr:cNvPr id="11418" name="Option Button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66675</xdr:rowOff>
        </xdr:from>
        <xdr:to>
          <xdr:col>9</xdr:col>
          <xdr:colOff>790575</xdr:colOff>
          <xdr:row>50</xdr:row>
          <xdr:rowOff>28575</xdr:rowOff>
        </xdr:to>
        <xdr:sp macro="" textlink="">
          <xdr:nvSpPr>
            <xdr:cNvPr id="11419" name="Group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276225</xdr:rowOff>
        </xdr:from>
        <xdr:to>
          <xdr:col>9</xdr:col>
          <xdr:colOff>742950</xdr:colOff>
          <xdr:row>55</xdr:row>
          <xdr:rowOff>28575</xdr:rowOff>
        </xdr:to>
        <xdr:sp macro="" textlink="">
          <xdr:nvSpPr>
            <xdr:cNvPr id="11420" name="Option Button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9525</xdr:rowOff>
        </xdr:from>
        <xdr:to>
          <xdr:col>9</xdr:col>
          <xdr:colOff>742950</xdr:colOff>
          <xdr:row>55</xdr:row>
          <xdr:rowOff>295275</xdr:rowOff>
        </xdr:to>
        <xdr:sp macro="" textlink="">
          <xdr:nvSpPr>
            <xdr:cNvPr id="11421" name="Option Button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276225</xdr:rowOff>
        </xdr:from>
        <xdr:to>
          <xdr:col>9</xdr:col>
          <xdr:colOff>742950</xdr:colOff>
          <xdr:row>56</xdr:row>
          <xdr:rowOff>28575</xdr:rowOff>
        </xdr:to>
        <xdr:sp macro="" textlink="">
          <xdr:nvSpPr>
            <xdr:cNvPr id="11422" name="Option Button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0</xdr:rowOff>
        </xdr:from>
        <xdr:to>
          <xdr:col>9</xdr:col>
          <xdr:colOff>742950</xdr:colOff>
          <xdr:row>56</xdr:row>
          <xdr:rowOff>295275</xdr:rowOff>
        </xdr:to>
        <xdr:sp macro="" textlink="">
          <xdr:nvSpPr>
            <xdr:cNvPr id="11423" name="Option Button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266700</xdr:rowOff>
        </xdr:from>
        <xdr:to>
          <xdr:col>9</xdr:col>
          <xdr:colOff>742950</xdr:colOff>
          <xdr:row>57</xdr:row>
          <xdr:rowOff>28575</xdr:rowOff>
        </xdr:to>
        <xdr:sp macro="" textlink="">
          <xdr:nvSpPr>
            <xdr:cNvPr id="11424" name="Option Button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0</xdr:rowOff>
        </xdr:from>
        <xdr:to>
          <xdr:col>9</xdr:col>
          <xdr:colOff>742950</xdr:colOff>
          <xdr:row>57</xdr:row>
          <xdr:rowOff>285750</xdr:rowOff>
        </xdr:to>
        <xdr:sp macro="" textlink="">
          <xdr:nvSpPr>
            <xdr:cNvPr id="11425" name="Option Button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266700</xdr:rowOff>
        </xdr:from>
        <xdr:to>
          <xdr:col>9</xdr:col>
          <xdr:colOff>742950</xdr:colOff>
          <xdr:row>58</xdr:row>
          <xdr:rowOff>28575</xdr:rowOff>
        </xdr:to>
        <xdr:sp macro="" textlink="">
          <xdr:nvSpPr>
            <xdr:cNvPr id="11426" name="Option Button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533400</xdr:rowOff>
        </xdr:from>
        <xdr:to>
          <xdr:col>9</xdr:col>
          <xdr:colOff>742950</xdr:colOff>
          <xdr:row>58</xdr:row>
          <xdr:rowOff>285750</xdr:rowOff>
        </xdr:to>
        <xdr:sp macro="" textlink="">
          <xdr:nvSpPr>
            <xdr:cNvPr id="11427" name="Option Button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257175</xdr:rowOff>
        </xdr:from>
        <xdr:to>
          <xdr:col>9</xdr:col>
          <xdr:colOff>742950</xdr:colOff>
          <xdr:row>59</xdr:row>
          <xdr:rowOff>19050</xdr:rowOff>
        </xdr:to>
        <xdr:sp macro="" textlink="">
          <xdr:nvSpPr>
            <xdr:cNvPr id="11428" name="Option Button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523875</xdr:rowOff>
        </xdr:from>
        <xdr:to>
          <xdr:col>9</xdr:col>
          <xdr:colOff>742950</xdr:colOff>
          <xdr:row>59</xdr:row>
          <xdr:rowOff>285750</xdr:rowOff>
        </xdr:to>
        <xdr:sp macro="" textlink="">
          <xdr:nvSpPr>
            <xdr:cNvPr id="11429" name="Option Button 165"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59</xdr:row>
          <xdr:rowOff>219075</xdr:rowOff>
        </xdr:from>
        <xdr:to>
          <xdr:col>9</xdr:col>
          <xdr:colOff>752475</xdr:colOff>
          <xdr:row>59</xdr:row>
          <xdr:rowOff>504825</xdr:rowOff>
        </xdr:to>
        <xdr:sp macro="" textlink="">
          <xdr:nvSpPr>
            <xdr:cNvPr id="11430" name="Option Button 166"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66675</xdr:rowOff>
        </xdr:from>
        <xdr:to>
          <xdr:col>9</xdr:col>
          <xdr:colOff>790575</xdr:colOff>
          <xdr:row>60</xdr:row>
          <xdr:rowOff>28575</xdr:rowOff>
        </xdr:to>
        <xdr:sp macro="" textlink="">
          <xdr:nvSpPr>
            <xdr:cNvPr id="11431" name="Group Box 167"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64</xdr:row>
          <xdr:rowOff>276225</xdr:rowOff>
        </xdr:from>
        <xdr:to>
          <xdr:col>9</xdr:col>
          <xdr:colOff>742950</xdr:colOff>
          <xdr:row>65</xdr:row>
          <xdr:rowOff>28575</xdr:rowOff>
        </xdr:to>
        <xdr:sp macro="" textlink="">
          <xdr:nvSpPr>
            <xdr:cNvPr id="11432" name="Option Button 168"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9525</xdr:rowOff>
        </xdr:from>
        <xdr:to>
          <xdr:col>9</xdr:col>
          <xdr:colOff>742950</xdr:colOff>
          <xdr:row>65</xdr:row>
          <xdr:rowOff>295275</xdr:rowOff>
        </xdr:to>
        <xdr:sp macro="" textlink="">
          <xdr:nvSpPr>
            <xdr:cNvPr id="11433" name="Option Button 169"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276225</xdr:rowOff>
        </xdr:from>
        <xdr:to>
          <xdr:col>9</xdr:col>
          <xdr:colOff>742950</xdr:colOff>
          <xdr:row>66</xdr:row>
          <xdr:rowOff>28575</xdr:rowOff>
        </xdr:to>
        <xdr:sp macro="" textlink="">
          <xdr:nvSpPr>
            <xdr:cNvPr id="11434" name="Option Button 170"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0</xdr:rowOff>
        </xdr:from>
        <xdr:to>
          <xdr:col>9</xdr:col>
          <xdr:colOff>742950</xdr:colOff>
          <xdr:row>66</xdr:row>
          <xdr:rowOff>295275</xdr:rowOff>
        </xdr:to>
        <xdr:sp macro="" textlink="">
          <xdr:nvSpPr>
            <xdr:cNvPr id="11435" name="Option Button 171"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266700</xdr:rowOff>
        </xdr:from>
        <xdr:to>
          <xdr:col>9</xdr:col>
          <xdr:colOff>742950</xdr:colOff>
          <xdr:row>67</xdr:row>
          <xdr:rowOff>28575</xdr:rowOff>
        </xdr:to>
        <xdr:sp macro="" textlink="">
          <xdr:nvSpPr>
            <xdr:cNvPr id="11436" name="Option Button 172"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0</xdr:rowOff>
        </xdr:from>
        <xdr:to>
          <xdr:col>9</xdr:col>
          <xdr:colOff>742950</xdr:colOff>
          <xdr:row>67</xdr:row>
          <xdr:rowOff>285750</xdr:rowOff>
        </xdr:to>
        <xdr:sp macro="" textlink="">
          <xdr:nvSpPr>
            <xdr:cNvPr id="11437" name="Option Button 173"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266700</xdr:rowOff>
        </xdr:from>
        <xdr:to>
          <xdr:col>9</xdr:col>
          <xdr:colOff>742950</xdr:colOff>
          <xdr:row>68</xdr:row>
          <xdr:rowOff>28575</xdr:rowOff>
        </xdr:to>
        <xdr:sp macro="" textlink="">
          <xdr:nvSpPr>
            <xdr:cNvPr id="11438" name="Option Button 174"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533400</xdr:rowOff>
        </xdr:from>
        <xdr:to>
          <xdr:col>9</xdr:col>
          <xdr:colOff>742950</xdr:colOff>
          <xdr:row>68</xdr:row>
          <xdr:rowOff>285750</xdr:rowOff>
        </xdr:to>
        <xdr:sp macro="" textlink="">
          <xdr:nvSpPr>
            <xdr:cNvPr id="11439" name="Option Button 175"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257175</xdr:rowOff>
        </xdr:from>
        <xdr:to>
          <xdr:col>9</xdr:col>
          <xdr:colOff>742950</xdr:colOff>
          <xdr:row>69</xdr:row>
          <xdr:rowOff>19050</xdr:rowOff>
        </xdr:to>
        <xdr:sp macro="" textlink="">
          <xdr:nvSpPr>
            <xdr:cNvPr id="11440" name="Option Button 176"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523875</xdr:rowOff>
        </xdr:from>
        <xdr:to>
          <xdr:col>9</xdr:col>
          <xdr:colOff>742950</xdr:colOff>
          <xdr:row>69</xdr:row>
          <xdr:rowOff>285750</xdr:rowOff>
        </xdr:to>
        <xdr:sp macro="" textlink="">
          <xdr:nvSpPr>
            <xdr:cNvPr id="11441" name="Option Button 177"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69</xdr:row>
          <xdr:rowOff>219075</xdr:rowOff>
        </xdr:from>
        <xdr:to>
          <xdr:col>9</xdr:col>
          <xdr:colOff>752475</xdr:colOff>
          <xdr:row>69</xdr:row>
          <xdr:rowOff>504825</xdr:rowOff>
        </xdr:to>
        <xdr:sp macro="" textlink="">
          <xdr:nvSpPr>
            <xdr:cNvPr id="11442" name="Option Button 178"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66675</xdr:rowOff>
        </xdr:from>
        <xdr:to>
          <xdr:col>9</xdr:col>
          <xdr:colOff>790575</xdr:colOff>
          <xdr:row>70</xdr:row>
          <xdr:rowOff>28575</xdr:rowOff>
        </xdr:to>
        <xdr:sp macro="" textlink="">
          <xdr:nvSpPr>
            <xdr:cNvPr id="11443" name="Group Box 179"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74</xdr:row>
          <xdr:rowOff>276225</xdr:rowOff>
        </xdr:from>
        <xdr:to>
          <xdr:col>9</xdr:col>
          <xdr:colOff>742950</xdr:colOff>
          <xdr:row>75</xdr:row>
          <xdr:rowOff>28575</xdr:rowOff>
        </xdr:to>
        <xdr:sp macro="" textlink="">
          <xdr:nvSpPr>
            <xdr:cNvPr id="11444" name="Option Button 180"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9525</xdr:rowOff>
        </xdr:from>
        <xdr:to>
          <xdr:col>9</xdr:col>
          <xdr:colOff>742950</xdr:colOff>
          <xdr:row>75</xdr:row>
          <xdr:rowOff>295275</xdr:rowOff>
        </xdr:to>
        <xdr:sp macro="" textlink="">
          <xdr:nvSpPr>
            <xdr:cNvPr id="11445" name="Option Button 181" hidden="1">
              <a:extLst>
                <a:ext uri="{63B3BB69-23CF-44E3-9099-C40C66FF867C}">
                  <a14:compatExt spid="_x0000_s11445"/>
                </a:ext>
                <a:ext uri="{FF2B5EF4-FFF2-40B4-BE49-F238E27FC236}">
                  <a16:creationId xmlns:a16="http://schemas.microsoft.com/office/drawing/2014/main" id="{00000000-0008-0000-04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276225</xdr:rowOff>
        </xdr:from>
        <xdr:to>
          <xdr:col>9</xdr:col>
          <xdr:colOff>742950</xdr:colOff>
          <xdr:row>76</xdr:row>
          <xdr:rowOff>28575</xdr:rowOff>
        </xdr:to>
        <xdr:sp macro="" textlink="">
          <xdr:nvSpPr>
            <xdr:cNvPr id="11446" name="Option Button 182" hidden="1">
              <a:extLst>
                <a:ext uri="{63B3BB69-23CF-44E3-9099-C40C66FF867C}">
                  <a14:compatExt spid="_x0000_s11446"/>
                </a:ext>
                <a:ext uri="{FF2B5EF4-FFF2-40B4-BE49-F238E27FC236}">
                  <a16:creationId xmlns:a16="http://schemas.microsoft.com/office/drawing/2014/main" id="{00000000-0008-0000-04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742950</xdr:colOff>
          <xdr:row>76</xdr:row>
          <xdr:rowOff>295275</xdr:rowOff>
        </xdr:to>
        <xdr:sp macro="" textlink="">
          <xdr:nvSpPr>
            <xdr:cNvPr id="11447" name="Option Button 183" hidden="1">
              <a:extLst>
                <a:ext uri="{63B3BB69-23CF-44E3-9099-C40C66FF867C}">
                  <a14:compatExt spid="_x0000_s11447"/>
                </a:ext>
                <a:ext uri="{FF2B5EF4-FFF2-40B4-BE49-F238E27FC236}">
                  <a16:creationId xmlns:a16="http://schemas.microsoft.com/office/drawing/2014/main" id="{00000000-0008-0000-04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266700</xdr:rowOff>
        </xdr:from>
        <xdr:to>
          <xdr:col>9</xdr:col>
          <xdr:colOff>742950</xdr:colOff>
          <xdr:row>77</xdr:row>
          <xdr:rowOff>28575</xdr:rowOff>
        </xdr:to>
        <xdr:sp macro="" textlink="">
          <xdr:nvSpPr>
            <xdr:cNvPr id="11448" name="Option Button 184" hidden="1">
              <a:extLst>
                <a:ext uri="{63B3BB69-23CF-44E3-9099-C40C66FF867C}">
                  <a14:compatExt spid="_x0000_s11448"/>
                </a:ext>
                <a:ext uri="{FF2B5EF4-FFF2-40B4-BE49-F238E27FC236}">
                  <a16:creationId xmlns:a16="http://schemas.microsoft.com/office/drawing/2014/main" id="{00000000-0008-0000-04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742950</xdr:colOff>
          <xdr:row>77</xdr:row>
          <xdr:rowOff>285750</xdr:rowOff>
        </xdr:to>
        <xdr:sp macro="" textlink="">
          <xdr:nvSpPr>
            <xdr:cNvPr id="11449" name="Option Button 185" hidden="1">
              <a:extLst>
                <a:ext uri="{63B3BB69-23CF-44E3-9099-C40C66FF867C}">
                  <a14:compatExt spid="_x0000_s11449"/>
                </a:ext>
                <a:ext uri="{FF2B5EF4-FFF2-40B4-BE49-F238E27FC236}">
                  <a16:creationId xmlns:a16="http://schemas.microsoft.com/office/drawing/2014/main" id="{00000000-0008-0000-04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266700</xdr:rowOff>
        </xdr:from>
        <xdr:to>
          <xdr:col>9</xdr:col>
          <xdr:colOff>742950</xdr:colOff>
          <xdr:row>78</xdr:row>
          <xdr:rowOff>28575</xdr:rowOff>
        </xdr:to>
        <xdr:sp macro="" textlink="">
          <xdr:nvSpPr>
            <xdr:cNvPr id="11450" name="Option Button 186" hidden="1">
              <a:extLst>
                <a:ext uri="{63B3BB69-23CF-44E3-9099-C40C66FF867C}">
                  <a14:compatExt spid="_x0000_s11450"/>
                </a:ext>
                <a:ext uri="{FF2B5EF4-FFF2-40B4-BE49-F238E27FC236}">
                  <a16:creationId xmlns:a16="http://schemas.microsoft.com/office/drawing/2014/main" id="{00000000-0008-0000-04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533400</xdr:rowOff>
        </xdr:from>
        <xdr:to>
          <xdr:col>9</xdr:col>
          <xdr:colOff>742950</xdr:colOff>
          <xdr:row>78</xdr:row>
          <xdr:rowOff>285750</xdr:rowOff>
        </xdr:to>
        <xdr:sp macro="" textlink="">
          <xdr:nvSpPr>
            <xdr:cNvPr id="11451" name="Option Button 187" hidden="1">
              <a:extLst>
                <a:ext uri="{63B3BB69-23CF-44E3-9099-C40C66FF867C}">
                  <a14:compatExt spid="_x0000_s11451"/>
                </a:ext>
                <a:ext uri="{FF2B5EF4-FFF2-40B4-BE49-F238E27FC236}">
                  <a16:creationId xmlns:a16="http://schemas.microsoft.com/office/drawing/2014/main" id="{00000000-0008-0000-04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257175</xdr:rowOff>
        </xdr:from>
        <xdr:to>
          <xdr:col>9</xdr:col>
          <xdr:colOff>742950</xdr:colOff>
          <xdr:row>79</xdr:row>
          <xdr:rowOff>19050</xdr:rowOff>
        </xdr:to>
        <xdr:sp macro="" textlink="">
          <xdr:nvSpPr>
            <xdr:cNvPr id="11452" name="Option Button 188" hidden="1">
              <a:extLst>
                <a:ext uri="{63B3BB69-23CF-44E3-9099-C40C66FF867C}">
                  <a14:compatExt spid="_x0000_s11452"/>
                </a:ext>
                <a:ext uri="{FF2B5EF4-FFF2-40B4-BE49-F238E27FC236}">
                  <a16:creationId xmlns:a16="http://schemas.microsoft.com/office/drawing/2014/main" id="{00000000-0008-0000-04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523875</xdr:rowOff>
        </xdr:from>
        <xdr:to>
          <xdr:col>9</xdr:col>
          <xdr:colOff>742950</xdr:colOff>
          <xdr:row>79</xdr:row>
          <xdr:rowOff>285750</xdr:rowOff>
        </xdr:to>
        <xdr:sp macro="" textlink="">
          <xdr:nvSpPr>
            <xdr:cNvPr id="11453" name="Option Button 189" hidden="1">
              <a:extLst>
                <a:ext uri="{63B3BB69-23CF-44E3-9099-C40C66FF867C}">
                  <a14:compatExt spid="_x0000_s11453"/>
                </a:ext>
                <a:ext uri="{FF2B5EF4-FFF2-40B4-BE49-F238E27FC236}">
                  <a16:creationId xmlns:a16="http://schemas.microsoft.com/office/drawing/2014/main" id="{00000000-0008-0000-04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79</xdr:row>
          <xdr:rowOff>219075</xdr:rowOff>
        </xdr:from>
        <xdr:to>
          <xdr:col>9</xdr:col>
          <xdr:colOff>752475</xdr:colOff>
          <xdr:row>79</xdr:row>
          <xdr:rowOff>504825</xdr:rowOff>
        </xdr:to>
        <xdr:sp macro="" textlink="">
          <xdr:nvSpPr>
            <xdr:cNvPr id="11454" name="Option Button 190" hidden="1">
              <a:extLst>
                <a:ext uri="{63B3BB69-23CF-44E3-9099-C40C66FF867C}">
                  <a14:compatExt spid="_x0000_s11454"/>
                </a:ext>
                <a:ext uri="{FF2B5EF4-FFF2-40B4-BE49-F238E27FC236}">
                  <a16:creationId xmlns:a16="http://schemas.microsoft.com/office/drawing/2014/main" id="{00000000-0008-0000-04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84</xdr:row>
          <xdr:rowOff>276225</xdr:rowOff>
        </xdr:from>
        <xdr:to>
          <xdr:col>9</xdr:col>
          <xdr:colOff>742950</xdr:colOff>
          <xdr:row>85</xdr:row>
          <xdr:rowOff>28575</xdr:rowOff>
        </xdr:to>
        <xdr:sp macro="" textlink="">
          <xdr:nvSpPr>
            <xdr:cNvPr id="11456" name="Option Button 192" hidden="1">
              <a:extLst>
                <a:ext uri="{63B3BB69-23CF-44E3-9099-C40C66FF867C}">
                  <a14:compatExt spid="_x0000_s11456"/>
                </a:ext>
                <a:ext uri="{FF2B5EF4-FFF2-40B4-BE49-F238E27FC236}">
                  <a16:creationId xmlns:a16="http://schemas.microsoft.com/office/drawing/2014/main" id="{00000000-0008-0000-04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9525</xdr:rowOff>
        </xdr:from>
        <xdr:to>
          <xdr:col>9</xdr:col>
          <xdr:colOff>742950</xdr:colOff>
          <xdr:row>85</xdr:row>
          <xdr:rowOff>295275</xdr:rowOff>
        </xdr:to>
        <xdr:sp macro="" textlink="">
          <xdr:nvSpPr>
            <xdr:cNvPr id="11457" name="Option Button 193" hidden="1">
              <a:extLst>
                <a:ext uri="{63B3BB69-23CF-44E3-9099-C40C66FF867C}">
                  <a14:compatExt spid="_x0000_s11457"/>
                </a:ext>
                <a:ext uri="{FF2B5EF4-FFF2-40B4-BE49-F238E27FC236}">
                  <a16:creationId xmlns:a16="http://schemas.microsoft.com/office/drawing/2014/main" id="{00000000-0008-0000-04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276225</xdr:rowOff>
        </xdr:from>
        <xdr:to>
          <xdr:col>9</xdr:col>
          <xdr:colOff>742950</xdr:colOff>
          <xdr:row>86</xdr:row>
          <xdr:rowOff>28575</xdr:rowOff>
        </xdr:to>
        <xdr:sp macro="" textlink="">
          <xdr:nvSpPr>
            <xdr:cNvPr id="11458" name="Option Button 194" hidden="1">
              <a:extLst>
                <a:ext uri="{63B3BB69-23CF-44E3-9099-C40C66FF867C}">
                  <a14:compatExt spid="_x0000_s11458"/>
                </a:ext>
                <a:ext uri="{FF2B5EF4-FFF2-40B4-BE49-F238E27FC236}">
                  <a16:creationId xmlns:a16="http://schemas.microsoft.com/office/drawing/2014/main" id="{00000000-0008-0000-04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0</xdr:rowOff>
        </xdr:from>
        <xdr:to>
          <xdr:col>9</xdr:col>
          <xdr:colOff>742950</xdr:colOff>
          <xdr:row>86</xdr:row>
          <xdr:rowOff>295275</xdr:rowOff>
        </xdr:to>
        <xdr:sp macro="" textlink="">
          <xdr:nvSpPr>
            <xdr:cNvPr id="11459" name="Option Button 195" hidden="1">
              <a:extLst>
                <a:ext uri="{63B3BB69-23CF-44E3-9099-C40C66FF867C}">
                  <a14:compatExt spid="_x0000_s11459"/>
                </a:ext>
                <a:ext uri="{FF2B5EF4-FFF2-40B4-BE49-F238E27FC236}">
                  <a16:creationId xmlns:a16="http://schemas.microsoft.com/office/drawing/2014/main" id="{00000000-0008-0000-04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266700</xdr:rowOff>
        </xdr:from>
        <xdr:to>
          <xdr:col>9</xdr:col>
          <xdr:colOff>742950</xdr:colOff>
          <xdr:row>87</xdr:row>
          <xdr:rowOff>28575</xdr:rowOff>
        </xdr:to>
        <xdr:sp macro="" textlink="">
          <xdr:nvSpPr>
            <xdr:cNvPr id="11460" name="Option Button 196" hidden="1">
              <a:extLst>
                <a:ext uri="{63B3BB69-23CF-44E3-9099-C40C66FF867C}">
                  <a14:compatExt spid="_x0000_s11460"/>
                </a:ext>
                <a:ext uri="{FF2B5EF4-FFF2-40B4-BE49-F238E27FC236}">
                  <a16:creationId xmlns:a16="http://schemas.microsoft.com/office/drawing/2014/main" id="{00000000-0008-0000-04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0</xdr:rowOff>
        </xdr:from>
        <xdr:to>
          <xdr:col>9</xdr:col>
          <xdr:colOff>742950</xdr:colOff>
          <xdr:row>87</xdr:row>
          <xdr:rowOff>285750</xdr:rowOff>
        </xdr:to>
        <xdr:sp macro="" textlink="">
          <xdr:nvSpPr>
            <xdr:cNvPr id="11461" name="Option Button 197" hidden="1">
              <a:extLst>
                <a:ext uri="{63B3BB69-23CF-44E3-9099-C40C66FF867C}">
                  <a14:compatExt spid="_x0000_s11461"/>
                </a:ext>
                <a:ext uri="{FF2B5EF4-FFF2-40B4-BE49-F238E27FC236}">
                  <a16:creationId xmlns:a16="http://schemas.microsoft.com/office/drawing/2014/main" id="{00000000-0008-0000-04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266700</xdr:rowOff>
        </xdr:from>
        <xdr:to>
          <xdr:col>9</xdr:col>
          <xdr:colOff>742950</xdr:colOff>
          <xdr:row>88</xdr:row>
          <xdr:rowOff>28575</xdr:rowOff>
        </xdr:to>
        <xdr:sp macro="" textlink="">
          <xdr:nvSpPr>
            <xdr:cNvPr id="11462" name="Option Button 198" hidden="1">
              <a:extLst>
                <a:ext uri="{63B3BB69-23CF-44E3-9099-C40C66FF867C}">
                  <a14:compatExt spid="_x0000_s11462"/>
                </a:ext>
                <a:ext uri="{FF2B5EF4-FFF2-40B4-BE49-F238E27FC236}">
                  <a16:creationId xmlns:a16="http://schemas.microsoft.com/office/drawing/2014/main" id="{00000000-0008-0000-04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533400</xdr:rowOff>
        </xdr:from>
        <xdr:to>
          <xdr:col>9</xdr:col>
          <xdr:colOff>742950</xdr:colOff>
          <xdr:row>88</xdr:row>
          <xdr:rowOff>285750</xdr:rowOff>
        </xdr:to>
        <xdr:sp macro="" textlink="">
          <xdr:nvSpPr>
            <xdr:cNvPr id="11463" name="Option Button 199" hidden="1">
              <a:extLst>
                <a:ext uri="{63B3BB69-23CF-44E3-9099-C40C66FF867C}">
                  <a14:compatExt spid="_x0000_s11463"/>
                </a:ext>
                <a:ext uri="{FF2B5EF4-FFF2-40B4-BE49-F238E27FC236}">
                  <a16:creationId xmlns:a16="http://schemas.microsoft.com/office/drawing/2014/main" id="{00000000-0008-0000-04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257175</xdr:rowOff>
        </xdr:from>
        <xdr:to>
          <xdr:col>9</xdr:col>
          <xdr:colOff>742950</xdr:colOff>
          <xdr:row>89</xdr:row>
          <xdr:rowOff>19050</xdr:rowOff>
        </xdr:to>
        <xdr:sp macro="" textlink="">
          <xdr:nvSpPr>
            <xdr:cNvPr id="11464" name="Option Button 200" hidden="1">
              <a:extLst>
                <a:ext uri="{63B3BB69-23CF-44E3-9099-C40C66FF867C}">
                  <a14:compatExt spid="_x0000_s11464"/>
                </a:ext>
                <a:ext uri="{FF2B5EF4-FFF2-40B4-BE49-F238E27FC236}">
                  <a16:creationId xmlns:a16="http://schemas.microsoft.com/office/drawing/2014/main" id="{00000000-0008-0000-04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523875</xdr:rowOff>
        </xdr:from>
        <xdr:to>
          <xdr:col>9</xdr:col>
          <xdr:colOff>742950</xdr:colOff>
          <xdr:row>89</xdr:row>
          <xdr:rowOff>285750</xdr:rowOff>
        </xdr:to>
        <xdr:sp macro="" textlink="">
          <xdr:nvSpPr>
            <xdr:cNvPr id="11465" name="Option Button 201" hidden="1">
              <a:extLst>
                <a:ext uri="{63B3BB69-23CF-44E3-9099-C40C66FF867C}">
                  <a14:compatExt spid="_x0000_s11465"/>
                </a:ext>
                <a:ext uri="{FF2B5EF4-FFF2-40B4-BE49-F238E27FC236}">
                  <a16:creationId xmlns:a16="http://schemas.microsoft.com/office/drawing/2014/main" id="{00000000-0008-0000-04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89</xdr:row>
          <xdr:rowOff>219075</xdr:rowOff>
        </xdr:from>
        <xdr:to>
          <xdr:col>9</xdr:col>
          <xdr:colOff>752475</xdr:colOff>
          <xdr:row>89</xdr:row>
          <xdr:rowOff>504825</xdr:rowOff>
        </xdr:to>
        <xdr:sp macro="" textlink="">
          <xdr:nvSpPr>
            <xdr:cNvPr id="11466" name="Option Button 202" hidden="1">
              <a:extLst>
                <a:ext uri="{63B3BB69-23CF-44E3-9099-C40C66FF867C}">
                  <a14:compatExt spid="_x0000_s11466"/>
                </a:ext>
                <a:ext uri="{FF2B5EF4-FFF2-40B4-BE49-F238E27FC236}">
                  <a16:creationId xmlns:a16="http://schemas.microsoft.com/office/drawing/2014/main" id="{00000000-0008-0000-04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66675</xdr:rowOff>
        </xdr:from>
        <xdr:to>
          <xdr:col>9</xdr:col>
          <xdr:colOff>790575</xdr:colOff>
          <xdr:row>90</xdr:row>
          <xdr:rowOff>9525</xdr:rowOff>
        </xdr:to>
        <xdr:sp macro="" textlink="">
          <xdr:nvSpPr>
            <xdr:cNvPr id="11467" name="Group Box 203" hidden="1">
              <a:extLst>
                <a:ext uri="{63B3BB69-23CF-44E3-9099-C40C66FF867C}">
                  <a14:compatExt spid="_x0000_s11467"/>
                </a:ext>
                <a:ext uri="{FF2B5EF4-FFF2-40B4-BE49-F238E27FC236}">
                  <a16:creationId xmlns:a16="http://schemas.microsoft.com/office/drawing/2014/main" id="{00000000-0008-0000-0400-0000C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94</xdr:row>
          <xdr:rowOff>276225</xdr:rowOff>
        </xdr:from>
        <xdr:to>
          <xdr:col>9</xdr:col>
          <xdr:colOff>742950</xdr:colOff>
          <xdr:row>95</xdr:row>
          <xdr:rowOff>28575</xdr:rowOff>
        </xdr:to>
        <xdr:sp macro="" textlink="">
          <xdr:nvSpPr>
            <xdr:cNvPr id="11468" name="Option Button 204" hidden="1">
              <a:extLst>
                <a:ext uri="{63B3BB69-23CF-44E3-9099-C40C66FF867C}">
                  <a14:compatExt spid="_x0000_s11468"/>
                </a:ext>
                <a:ext uri="{FF2B5EF4-FFF2-40B4-BE49-F238E27FC236}">
                  <a16:creationId xmlns:a16="http://schemas.microsoft.com/office/drawing/2014/main" id="{00000000-0008-0000-04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9525</xdr:rowOff>
        </xdr:from>
        <xdr:to>
          <xdr:col>9</xdr:col>
          <xdr:colOff>742950</xdr:colOff>
          <xdr:row>95</xdr:row>
          <xdr:rowOff>295275</xdr:rowOff>
        </xdr:to>
        <xdr:sp macro="" textlink="">
          <xdr:nvSpPr>
            <xdr:cNvPr id="11469" name="Option Button 205" hidden="1">
              <a:extLst>
                <a:ext uri="{63B3BB69-23CF-44E3-9099-C40C66FF867C}">
                  <a14:compatExt spid="_x0000_s11469"/>
                </a:ext>
                <a:ext uri="{FF2B5EF4-FFF2-40B4-BE49-F238E27FC236}">
                  <a16:creationId xmlns:a16="http://schemas.microsoft.com/office/drawing/2014/main" id="{00000000-0008-0000-04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276225</xdr:rowOff>
        </xdr:from>
        <xdr:to>
          <xdr:col>9</xdr:col>
          <xdr:colOff>742950</xdr:colOff>
          <xdr:row>96</xdr:row>
          <xdr:rowOff>28575</xdr:rowOff>
        </xdr:to>
        <xdr:sp macro="" textlink="">
          <xdr:nvSpPr>
            <xdr:cNvPr id="11470" name="Option Button 206" hidden="1">
              <a:extLst>
                <a:ext uri="{63B3BB69-23CF-44E3-9099-C40C66FF867C}">
                  <a14:compatExt spid="_x0000_s11470"/>
                </a:ext>
                <a:ext uri="{FF2B5EF4-FFF2-40B4-BE49-F238E27FC236}">
                  <a16:creationId xmlns:a16="http://schemas.microsoft.com/office/drawing/2014/main" id="{00000000-0008-0000-04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0</xdr:rowOff>
        </xdr:from>
        <xdr:to>
          <xdr:col>9</xdr:col>
          <xdr:colOff>742950</xdr:colOff>
          <xdr:row>96</xdr:row>
          <xdr:rowOff>295275</xdr:rowOff>
        </xdr:to>
        <xdr:sp macro="" textlink="">
          <xdr:nvSpPr>
            <xdr:cNvPr id="11471" name="Option Button 207" hidden="1">
              <a:extLst>
                <a:ext uri="{63B3BB69-23CF-44E3-9099-C40C66FF867C}">
                  <a14:compatExt spid="_x0000_s11471"/>
                </a:ext>
                <a:ext uri="{FF2B5EF4-FFF2-40B4-BE49-F238E27FC236}">
                  <a16:creationId xmlns:a16="http://schemas.microsoft.com/office/drawing/2014/main" id="{00000000-0008-0000-04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266700</xdr:rowOff>
        </xdr:from>
        <xdr:to>
          <xdr:col>9</xdr:col>
          <xdr:colOff>742950</xdr:colOff>
          <xdr:row>97</xdr:row>
          <xdr:rowOff>28575</xdr:rowOff>
        </xdr:to>
        <xdr:sp macro="" textlink="">
          <xdr:nvSpPr>
            <xdr:cNvPr id="11472" name="Option Button 208" hidden="1">
              <a:extLst>
                <a:ext uri="{63B3BB69-23CF-44E3-9099-C40C66FF867C}">
                  <a14:compatExt spid="_x0000_s11472"/>
                </a:ext>
                <a:ext uri="{FF2B5EF4-FFF2-40B4-BE49-F238E27FC236}">
                  <a16:creationId xmlns:a16="http://schemas.microsoft.com/office/drawing/2014/main" id="{00000000-0008-0000-04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0</xdr:rowOff>
        </xdr:from>
        <xdr:to>
          <xdr:col>9</xdr:col>
          <xdr:colOff>742950</xdr:colOff>
          <xdr:row>97</xdr:row>
          <xdr:rowOff>285750</xdr:rowOff>
        </xdr:to>
        <xdr:sp macro="" textlink="">
          <xdr:nvSpPr>
            <xdr:cNvPr id="11473" name="Option Button 209" hidden="1">
              <a:extLst>
                <a:ext uri="{63B3BB69-23CF-44E3-9099-C40C66FF867C}">
                  <a14:compatExt spid="_x0000_s11473"/>
                </a:ext>
                <a:ext uri="{FF2B5EF4-FFF2-40B4-BE49-F238E27FC236}">
                  <a16:creationId xmlns:a16="http://schemas.microsoft.com/office/drawing/2014/main" id="{00000000-0008-0000-04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266700</xdr:rowOff>
        </xdr:from>
        <xdr:to>
          <xdr:col>9</xdr:col>
          <xdr:colOff>742950</xdr:colOff>
          <xdr:row>98</xdr:row>
          <xdr:rowOff>28575</xdr:rowOff>
        </xdr:to>
        <xdr:sp macro="" textlink="">
          <xdr:nvSpPr>
            <xdr:cNvPr id="11474" name="Option Button 210" hidden="1">
              <a:extLst>
                <a:ext uri="{63B3BB69-23CF-44E3-9099-C40C66FF867C}">
                  <a14:compatExt spid="_x0000_s11474"/>
                </a:ext>
                <a:ext uri="{FF2B5EF4-FFF2-40B4-BE49-F238E27FC236}">
                  <a16:creationId xmlns:a16="http://schemas.microsoft.com/office/drawing/2014/main" id="{00000000-0008-0000-04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533400</xdr:rowOff>
        </xdr:from>
        <xdr:to>
          <xdr:col>9</xdr:col>
          <xdr:colOff>742950</xdr:colOff>
          <xdr:row>98</xdr:row>
          <xdr:rowOff>285750</xdr:rowOff>
        </xdr:to>
        <xdr:sp macro="" textlink="">
          <xdr:nvSpPr>
            <xdr:cNvPr id="11475" name="Option Button 211" hidden="1">
              <a:extLst>
                <a:ext uri="{63B3BB69-23CF-44E3-9099-C40C66FF867C}">
                  <a14:compatExt spid="_x0000_s11475"/>
                </a:ext>
                <a:ext uri="{FF2B5EF4-FFF2-40B4-BE49-F238E27FC236}">
                  <a16:creationId xmlns:a16="http://schemas.microsoft.com/office/drawing/2014/main" id="{00000000-0008-0000-04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257175</xdr:rowOff>
        </xdr:from>
        <xdr:to>
          <xdr:col>9</xdr:col>
          <xdr:colOff>742950</xdr:colOff>
          <xdr:row>99</xdr:row>
          <xdr:rowOff>19050</xdr:rowOff>
        </xdr:to>
        <xdr:sp macro="" textlink="">
          <xdr:nvSpPr>
            <xdr:cNvPr id="11476" name="Option Button 212" hidden="1">
              <a:extLst>
                <a:ext uri="{63B3BB69-23CF-44E3-9099-C40C66FF867C}">
                  <a14:compatExt spid="_x0000_s11476"/>
                </a:ext>
                <a:ext uri="{FF2B5EF4-FFF2-40B4-BE49-F238E27FC236}">
                  <a16:creationId xmlns:a16="http://schemas.microsoft.com/office/drawing/2014/main" id="{00000000-0008-0000-04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523875</xdr:rowOff>
        </xdr:from>
        <xdr:to>
          <xdr:col>9</xdr:col>
          <xdr:colOff>742950</xdr:colOff>
          <xdr:row>99</xdr:row>
          <xdr:rowOff>285750</xdr:rowOff>
        </xdr:to>
        <xdr:sp macro="" textlink="">
          <xdr:nvSpPr>
            <xdr:cNvPr id="11477" name="Option Button 213" hidden="1">
              <a:extLst>
                <a:ext uri="{63B3BB69-23CF-44E3-9099-C40C66FF867C}">
                  <a14:compatExt spid="_x0000_s11477"/>
                </a:ext>
                <a:ext uri="{FF2B5EF4-FFF2-40B4-BE49-F238E27FC236}">
                  <a16:creationId xmlns:a16="http://schemas.microsoft.com/office/drawing/2014/main" id="{00000000-0008-0000-04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99</xdr:row>
          <xdr:rowOff>219075</xdr:rowOff>
        </xdr:from>
        <xdr:to>
          <xdr:col>9</xdr:col>
          <xdr:colOff>752475</xdr:colOff>
          <xdr:row>99</xdr:row>
          <xdr:rowOff>504825</xdr:rowOff>
        </xdr:to>
        <xdr:sp macro="" textlink="">
          <xdr:nvSpPr>
            <xdr:cNvPr id="11478" name="Option Button 214" hidden="1">
              <a:extLst>
                <a:ext uri="{63B3BB69-23CF-44E3-9099-C40C66FF867C}">
                  <a14:compatExt spid="_x0000_s11478"/>
                </a:ext>
                <a:ext uri="{FF2B5EF4-FFF2-40B4-BE49-F238E27FC236}">
                  <a16:creationId xmlns:a16="http://schemas.microsoft.com/office/drawing/2014/main" id="{00000000-0008-0000-04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66675</xdr:rowOff>
        </xdr:from>
        <xdr:to>
          <xdr:col>9</xdr:col>
          <xdr:colOff>790575</xdr:colOff>
          <xdr:row>100</xdr:row>
          <xdr:rowOff>28575</xdr:rowOff>
        </xdr:to>
        <xdr:sp macro="" textlink="">
          <xdr:nvSpPr>
            <xdr:cNvPr id="11479" name="Group Box 215" hidden="1">
              <a:extLst>
                <a:ext uri="{63B3BB69-23CF-44E3-9099-C40C66FF867C}">
                  <a14:compatExt spid="_x0000_s11479"/>
                </a:ext>
                <a:ext uri="{FF2B5EF4-FFF2-40B4-BE49-F238E27FC236}">
                  <a16:creationId xmlns:a16="http://schemas.microsoft.com/office/drawing/2014/main" id="{00000000-0008-0000-04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104</xdr:row>
          <xdr:rowOff>276225</xdr:rowOff>
        </xdr:from>
        <xdr:to>
          <xdr:col>9</xdr:col>
          <xdr:colOff>742950</xdr:colOff>
          <xdr:row>105</xdr:row>
          <xdr:rowOff>28575</xdr:rowOff>
        </xdr:to>
        <xdr:sp macro="" textlink="">
          <xdr:nvSpPr>
            <xdr:cNvPr id="11480" name="Option Button 216" hidden="1">
              <a:extLst>
                <a:ext uri="{63B3BB69-23CF-44E3-9099-C40C66FF867C}">
                  <a14:compatExt spid="_x0000_s11480"/>
                </a:ext>
                <a:ext uri="{FF2B5EF4-FFF2-40B4-BE49-F238E27FC236}">
                  <a16:creationId xmlns:a16="http://schemas.microsoft.com/office/drawing/2014/main" id="{00000000-0008-0000-04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9525</xdr:rowOff>
        </xdr:from>
        <xdr:to>
          <xdr:col>9</xdr:col>
          <xdr:colOff>742950</xdr:colOff>
          <xdr:row>105</xdr:row>
          <xdr:rowOff>295275</xdr:rowOff>
        </xdr:to>
        <xdr:sp macro="" textlink="">
          <xdr:nvSpPr>
            <xdr:cNvPr id="11481" name="Option Button 217" hidden="1">
              <a:extLst>
                <a:ext uri="{63B3BB69-23CF-44E3-9099-C40C66FF867C}">
                  <a14:compatExt spid="_x0000_s11481"/>
                </a:ext>
                <a:ext uri="{FF2B5EF4-FFF2-40B4-BE49-F238E27FC236}">
                  <a16:creationId xmlns:a16="http://schemas.microsoft.com/office/drawing/2014/main" id="{00000000-0008-0000-04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276225</xdr:rowOff>
        </xdr:from>
        <xdr:to>
          <xdr:col>9</xdr:col>
          <xdr:colOff>742950</xdr:colOff>
          <xdr:row>106</xdr:row>
          <xdr:rowOff>28575</xdr:rowOff>
        </xdr:to>
        <xdr:sp macro="" textlink="">
          <xdr:nvSpPr>
            <xdr:cNvPr id="11482" name="Option Button 218" hidden="1">
              <a:extLst>
                <a:ext uri="{63B3BB69-23CF-44E3-9099-C40C66FF867C}">
                  <a14:compatExt spid="_x0000_s11482"/>
                </a:ext>
                <a:ext uri="{FF2B5EF4-FFF2-40B4-BE49-F238E27FC236}">
                  <a16:creationId xmlns:a16="http://schemas.microsoft.com/office/drawing/2014/main" id="{00000000-0008-0000-04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0</xdr:rowOff>
        </xdr:from>
        <xdr:to>
          <xdr:col>9</xdr:col>
          <xdr:colOff>742950</xdr:colOff>
          <xdr:row>106</xdr:row>
          <xdr:rowOff>295275</xdr:rowOff>
        </xdr:to>
        <xdr:sp macro="" textlink="">
          <xdr:nvSpPr>
            <xdr:cNvPr id="11483" name="Option Button 219" hidden="1">
              <a:extLst>
                <a:ext uri="{63B3BB69-23CF-44E3-9099-C40C66FF867C}">
                  <a14:compatExt spid="_x0000_s11483"/>
                </a:ext>
                <a:ext uri="{FF2B5EF4-FFF2-40B4-BE49-F238E27FC236}">
                  <a16:creationId xmlns:a16="http://schemas.microsoft.com/office/drawing/2014/main" id="{00000000-0008-0000-04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266700</xdr:rowOff>
        </xdr:from>
        <xdr:to>
          <xdr:col>9</xdr:col>
          <xdr:colOff>742950</xdr:colOff>
          <xdr:row>107</xdr:row>
          <xdr:rowOff>28575</xdr:rowOff>
        </xdr:to>
        <xdr:sp macro="" textlink="">
          <xdr:nvSpPr>
            <xdr:cNvPr id="11484" name="Option Button 220" hidden="1">
              <a:extLst>
                <a:ext uri="{63B3BB69-23CF-44E3-9099-C40C66FF867C}">
                  <a14:compatExt spid="_x0000_s11484"/>
                </a:ext>
                <a:ext uri="{FF2B5EF4-FFF2-40B4-BE49-F238E27FC236}">
                  <a16:creationId xmlns:a16="http://schemas.microsoft.com/office/drawing/2014/main" id="{00000000-0008-0000-04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0</xdr:rowOff>
        </xdr:from>
        <xdr:to>
          <xdr:col>9</xdr:col>
          <xdr:colOff>742950</xdr:colOff>
          <xdr:row>107</xdr:row>
          <xdr:rowOff>285750</xdr:rowOff>
        </xdr:to>
        <xdr:sp macro="" textlink="">
          <xdr:nvSpPr>
            <xdr:cNvPr id="11485" name="Option Button 221" hidden="1">
              <a:extLst>
                <a:ext uri="{63B3BB69-23CF-44E3-9099-C40C66FF867C}">
                  <a14:compatExt spid="_x0000_s11485"/>
                </a:ext>
                <a:ext uri="{FF2B5EF4-FFF2-40B4-BE49-F238E27FC236}">
                  <a16:creationId xmlns:a16="http://schemas.microsoft.com/office/drawing/2014/main" id="{00000000-0008-0000-04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266700</xdr:rowOff>
        </xdr:from>
        <xdr:to>
          <xdr:col>9</xdr:col>
          <xdr:colOff>742950</xdr:colOff>
          <xdr:row>108</xdr:row>
          <xdr:rowOff>28575</xdr:rowOff>
        </xdr:to>
        <xdr:sp macro="" textlink="">
          <xdr:nvSpPr>
            <xdr:cNvPr id="11486" name="Option Button 222" hidden="1">
              <a:extLst>
                <a:ext uri="{63B3BB69-23CF-44E3-9099-C40C66FF867C}">
                  <a14:compatExt spid="_x0000_s11486"/>
                </a:ext>
                <a:ext uri="{FF2B5EF4-FFF2-40B4-BE49-F238E27FC236}">
                  <a16:creationId xmlns:a16="http://schemas.microsoft.com/office/drawing/2014/main" id="{00000000-0008-0000-04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533400</xdr:rowOff>
        </xdr:from>
        <xdr:to>
          <xdr:col>9</xdr:col>
          <xdr:colOff>742950</xdr:colOff>
          <xdr:row>108</xdr:row>
          <xdr:rowOff>285750</xdr:rowOff>
        </xdr:to>
        <xdr:sp macro="" textlink="">
          <xdr:nvSpPr>
            <xdr:cNvPr id="11487" name="Option Button 223" hidden="1">
              <a:extLst>
                <a:ext uri="{63B3BB69-23CF-44E3-9099-C40C66FF867C}">
                  <a14:compatExt spid="_x0000_s11487"/>
                </a:ext>
                <a:ext uri="{FF2B5EF4-FFF2-40B4-BE49-F238E27FC236}">
                  <a16:creationId xmlns:a16="http://schemas.microsoft.com/office/drawing/2014/main" id="{00000000-0008-0000-04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257175</xdr:rowOff>
        </xdr:from>
        <xdr:to>
          <xdr:col>9</xdr:col>
          <xdr:colOff>742950</xdr:colOff>
          <xdr:row>109</xdr:row>
          <xdr:rowOff>19050</xdr:rowOff>
        </xdr:to>
        <xdr:sp macro="" textlink="">
          <xdr:nvSpPr>
            <xdr:cNvPr id="11488" name="Option Button 224" hidden="1">
              <a:extLst>
                <a:ext uri="{63B3BB69-23CF-44E3-9099-C40C66FF867C}">
                  <a14:compatExt spid="_x0000_s11488"/>
                </a:ext>
                <a:ext uri="{FF2B5EF4-FFF2-40B4-BE49-F238E27FC236}">
                  <a16:creationId xmlns:a16="http://schemas.microsoft.com/office/drawing/2014/main" id="{00000000-0008-0000-04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523875</xdr:rowOff>
        </xdr:from>
        <xdr:to>
          <xdr:col>9</xdr:col>
          <xdr:colOff>742950</xdr:colOff>
          <xdr:row>109</xdr:row>
          <xdr:rowOff>285750</xdr:rowOff>
        </xdr:to>
        <xdr:sp macro="" textlink="">
          <xdr:nvSpPr>
            <xdr:cNvPr id="11489" name="Option Button 225" hidden="1">
              <a:extLst>
                <a:ext uri="{63B3BB69-23CF-44E3-9099-C40C66FF867C}">
                  <a14:compatExt spid="_x0000_s11489"/>
                </a:ext>
                <a:ext uri="{FF2B5EF4-FFF2-40B4-BE49-F238E27FC236}">
                  <a16:creationId xmlns:a16="http://schemas.microsoft.com/office/drawing/2014/main" id="{00000000-0008-0000-04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109</xdr:row>
          <xdr:rowOff>219075</xdr:rowOff>
        </xdr:from>
        <xdr:to>
          <xdr:col>9</xdr:col>
          <xdr:colOff>752475</xdr:colOff>
          <xdr:row>109</xdr:row>
          <xdr:rowOff>504825</xdr:rowOff>
        </xdr:to>
        <xdr:sp macro="" textlink="">
          <xdr:nvSpPr>
            <xdr:cNvPr id="11490" name="Option Button 226" hidden="1">
              <a:extLst>
                <a:ext uri="{63B3BB69-23CF-44E3-9099-C40C66FF867C}">
                  <a14:compatExt spid="_x0000_s11490"/>
                </a:ext>
                <a:ext uri="{FF2B5EF4-FFF2-40B4-BE49-F238E27FC236}">
                  <a16:creationId xmlns:a16="http://schemas.microsoft.com/office/drawing/2014/main" id="{00000000-0008-0000-04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66675</xdr:rowOff>
        </xdr:from>
        <xdr:to>
          <xdr:col>9</xdr:col>
          <xdr:colOff>790575</xdr:colOff>
          <xdr:row>110</xdr:row>
          <xdr:rowOff>28575</xdr:rowOff>
        </xdr:to>
        <xdr:sp macro="" textlink="">
          <xdr:nvSpPr>
            <xdr:cNvPr id="11491" name="Group Box 227" hidden="1">
              <a:extLst>
                <a:ext uri="{63B3BB69-23CF-44E3-9099-C40C66FF867C}">
                  <a14:compatExt spid="_x0000_s11491"/>
                </a:ext>
                <a:ext uri="{FF2B5EF4-FFF2-40B4-BE49-F238E27FC236}">
                  <a16:creationId xmlns:a16="http://schemas.microsoft.com/office/drawing/2014/main" id="{00000000-0008-0000-0400-0000E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114</xdr:row>
          <xdr:rowOff>276225</xdr:rowOff>
        </xdr:from>
        <xdr:to>
          <xdr:col>9</xdr:col>
          <xdr:colOff>742950</xdr:colOff>
          <xdr:row>115</xdr:row>
          <xdr:rowOff>28575</xdr:rowOff>
        </xdr:to>
        <xdr:sp macro="" textlink="">
          <xdr:nvSpPr>
            <xdr:cNvPr id="11492" name="Option Button 228" hidden="1">
              <a:extLst>
                <a:ext uri="{63B3BB69-23CF-44E3-9099-C40C66FF867C}">
                  <a14:compatExt spid="_x0000_s11492"/>
                </a:ext>
                <a:ext uri="{FF2B5EF4-FFF2-40B4-BE49-F238E27FC236}">
                  <a16:creationId xmlns:a16="http://schemas.microsoft.com/office/drawing/2014/main" id="{00000000-0008-0000-04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9525</xdr:rowOff>
        </xdr:from>
        <xdr:to>
          <xdr:col>9</xdr:col>
          <xdr:colOff>742950</xdr:colOff>
          <xdr:row>115</xdr:row>
          <xdr:rowOff>295275</xdr:rowOff>
        </xdr:to>
        <xdr:sp macro="" textlink="">
          <xdr:nvSpPr>
            <xdr:cNvPr id="11493" name="Option Button 229" hidden="1">
              <a:extLst>
                <a:ext uri="{63B3BB69-23CF-44E3-9099-C40C66FF867C}">
                  <a14:compatExt spid="_x0000_s11493"/>
                </a:ext>
                <a:ext uri="{FF2B5EF4-FFF2-40B4-BE49-F238E27FC236}">
                  <a16:creationId xmlns:a16="http://schemas.microsoft.com/office/drawing/2014/main" id="{00000000-0008-0000-04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276225</xdr:rowOff>
        </xdr:from>
        <xdr:to>
          <xdr:col>9</xdr:col>
          <xdr:colOff>742950</xdr:colOff>
          <xdr:row>116</xdr:row>
          <xdr:rowOff>28575</xdr:rowOff>
        </xdr:to>
        <xdr:sp macro="" textlink="">
          <xdr:nvSpPr>
            <xdr:cNvPr id="11494" name="Option Button 230" hidden="1">
              <a:extLst>
                <a:ext uri="{63B3BB69-23CF-44E3-9099-C40C66FF867C}">
                  <a14:compatExt spid="_x0000_s11494"/>
                </a:ext>
                <a:ext uri="{FF2B5EF4-FFF2-40B4-BE49-F238E27FC236}">
                  <a16:creationId xmlns:a16="http://schemas.microsoft.com/office/drawing/2014/main" id="{00000000-0008-0000-04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0</xdr:rowOff>
        </xdr:from>
        <xdr:to>
          <xdr:col>9</xdr:col>
          <xdr:colOff>742950</xdr:colOff>
          <xdr:row>116</xdr:row>
          <xdr:rowOff>295275</xdr:rowOff>
        </xdr:to>
        <xdr:sp macro="" textlink="">
          <xdr:nvSpPr>
            <xdr:cNvPr id="11495" name="Option Button 231" hidden="1">
              <a:extLst>
                <a:ext uri="{63B3BB69-23CF-44E3-9099-C40C66FF867C}">
                  <a14:compatExt spid="_x0000_s11495"/>
                </a:ext>
                <a:ext uri="{FF2B5EF4-FFF2-40B4-BE49-F238E27FC236}">
                  <a16:creationId xmlns:a16="http://schemas.microsoft.com/office/drawing/2014/main" id="{00000000-0008-0000-04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266700</xdr:rowOff>
        </xdr:from>
        <xdr:to>
          <xdr:col>9</xdr:col>
          <xdr:colOff>742950</xdr:colOff>
          <xdr:row>117</xdr:row>
          <xdr:rowOff>28575</xdr:rowOff>
        </xdr:to>
        <xdr:sp macro="" textlink="">
          <xdr:nvSpPr>
            <xdr:cNvPr id="11496" name="Option Button 232" hidden="1">
              <a:extLst>
                <a:ext uri="{63B3BB69-23CF-44E3-9099-C40C66FF867C}">
                  <a14:compatExt spid="_x0000_s11496"/>
                </a:ext>
                <a:ext uri="{FF2B5EF4-FFF2-40B4-BE49-F238E27FC236}">
                  <a16:creationId xmlns:a16="http://schemas.microsoft.com/office/drawing/2014/main" id="{00000000-0008-0000-0400-0000E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0</xdr:rowOff>
        </xdr:from>
        <xdr:to>
          <xdr:col>9</xdr:col>
          <xdr:colOff>742950</xdr:colOff>
          <xdr:row>117</xdr:row>
          <xdr:rowOff>285750</xdr:rowOff>
        </xdr:to>
        <xdr:sp macro="" textlink="">
          <xdr:nvSpPr>
            <xdr:cNvPr id="11497" name="Option Button 233" hidden="1">
              <a:extLst>
                <a:ext uri="{63B3BB69-23CF-44E3-9099-C40C66FF867C}">
                  <a14:compatExt spid="_x0000_s11497"/>
                </a:ext>
                <a:ext uri="{FF2B5EF4-FFF2-40B4-BE49-F238E27FC236}">
                  <a16:creationId xmlns:a16="http://schemas.microsoft.com/office/drawing/2014/main" id="{00000000-0008-0000-04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266700</xdr:rowOff>
        </xdr:from>
        <xdr:to>
          <xdr:col>9</xdr:col>
          <xdr:colOff>742950</xdr:colOff>
          <xdr:row>118</xdr:row>
          <xdr:rowOff>28575</xdr:rowOff>
        </xdr:to>
        <xdr:sp macro="" textlink="">
          <xdr:nvSpPr>
            <xdr:cNvPr id="11498" name="Option Button 234" hidden="1">
              <a:extLst>
                <a:ext uri="{63B3BB69-23CF-44E3-9099-C40C66FF867C}">
                  <a14:compatExt spid="_x0000_s11498"/>
                </a:ext>
                <a:ext uri="{FF2B5EF4-FFF2-40B4-BE49-F238E27FC236}">
                  <a16:creationId xmlns:a16="http://schemas.microsoft.com/office/drawing/2014/main" id="{00000000-0008-0000-04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533400</xdr:rowOff>
        </xdr:from>
        <xdr:to>
          <xdr:col>9</xdr:col>
          <xdr:colOff>742950</xdr:colOff>
          <xdr:row>118</xdr:row>
          <xdr:rowOff>285750</xdr:rowOff>
        </xdr:to>
        <xdr:sp macro="" textlink="">
          <xdr:nvSpPr>
            <xdr:cNvPr id="11499" name="Option Button 235" hidden="1">
              <a:extLst>
                <a:ext uri="{63B3BB69-23CF-44E3-9099-C40C66FF867C}">
                  <a14:compatExt spid="_x0000_s11499"/>
                </a:ext>
                <a:ext uri="{FF2B5EF4-FFF2-40B4-BE49-F238E27FC236}">
                  <a16:creationId xmlns:a16="http://schemas.microsoft.com/office/drawing/2014/main" id="{00000000-0008-0000-04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257175</xdr:rowOff>
        </xdr:from>
        <xdr:to>
          <xdr:col>9</xdr:col>
          <xdr:colOff>742950</xdr:colOff>
          <xdr:row>119</xdr:row>
          <xdr:rowOff>19050</xdr:rowOff>
        </xdr:to>
        <xdr:sp macro="" textlink="">
          <xdr:nvSpPr>
            <xdr:cNvPr id="11500" name="Option Button 236" hidden="1">
              <a:extLst>
                <a:ext uri="{63B3BB69-23CF-44E3-9099-C40C66FF867C}">
                  <a14:compatExt spid="_x0000_s11500"/>
                </a:ext>
                <a:ext uri="{FF2B5EF4-FFF2-40B4-BE49-F238E27FC236}">
                  <a16:creationId xmlns:a16="http://schemas.microsoft.com/office/drawing/2014/main" id="{00000000-0008-0000-04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523875</xdr:rowOff>
        </xdr:from>
        <xdr:to>
          <xdr:col>9</xdr:col>
          <xdr:colOff>742950</xdr:colOff>
          <xdr:row>119</xdr:row>
          <xdr:rowOff>285750</xdr:rowOff>
        </xdr:to>
        <xdr:sp macro="" textlink="">
          <xdr:nvSpPr>
            <xdr:cNvPr id="11501" name="Option Button 237" hidden="1">
              <a:extLst>
                <a:ext uri="{63B3BB69-23CF-44E3-9099-C40C66FF867C}">
                  <a14:compatExt spid="_x0000_s11501"/>
                </a:ext>
                <a:ext uri="{FF2B5EF4-FFF2-40B4-BE49-F238E27FC236}">
                  <a16:creationId xmlns:a16="http://schemas.microsoft.com/office/drawing/2014/main" id="{00000000-0008-0000-04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119</xdr:row>
          <xdr:rowOff>219075</xdr:rowOff>
        </xdr:from>
        <xdr:to>
          <xdr:col>9</xdr:col>
          <xdr:colOff>752475</xdr:colOff>
          <xdr:row>119</xdr:row>
          <xdr:rowOff>504825</xdr:rowOff>
        </xdr:to>
        <xdr:sp macro="" textlink="">
          <xdr:nvSpPr>
            <xdr:cNvPr id="11502" name="Option Button 238" hidden="1">
              <a:extLst>
                <a:ext uri="{63B3BB69-23CF-44E3-9099-C40C66FF867C}">
                  <a14:compatExt spid="_x0000_s11502"/>
                </a:ext>
                <a:ext uri="{FF2B5EF4-FFF2-40B4-BE49-F238E27FC236}">
                  <a16:creationId xmlns:a16="http://schemas.microsoft.com/office/drawing/2014/main" id="{00000000-0008-0000-04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66675</xdr:rowOff>
        </xdr:from>
        <xdr:to>
          <xdr:col>9</xdr:col>
          <xdr:colOff>790575</xdr:colOff>
          <xdr:row>120</xdr:row>
          <xdr:rowOff>9525</xdr:rowOff>
        </xdr:to>
        <xdr:sp macro="" textlink="">
          <xdr:nvSpPr>
            <xdr:cNvPr id="11503" name="Group Box 239" hidden="1">
              <a:extLst>
                <a:ext uri="{63B3BB69-23CF-44E3-9099-C40C66FF867C}">
                  <a14:compatExt spid="_x0000_s11503"/>
                </a:ext>
                <a:ext uri="{FF2B5EF4-FFF2-40B4-BE49-F238E27FC236}">
                  <a16:creationId xmlns:a16="http://schemas.microsoft.com/office/drawing/2014/main" id="{00000000-0008-0000-0400-0000E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76200</xdr:rowOff>
        </xdr:from>
        <xdr:to>
          <xdr:col>10</xdr:col>
          <xdr:colOff>0</xdr:colOff>
          <xdr:row>80</xdr:row>
          <xdr:rowOff>9525</xdr:rowOff>
        </xdr:to>
        <xdr:sp macro="" textlink="">
          <xdr:nvSpPr>
            <xdr:cNvPr id="11504" name="Group Box 240"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Group Box 240</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EFQM_Questionnaire_2010.xls-&#353;m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dership"/>
      <sheetName val="Strategy"/>
      <sheetName val="People"/>
      <sheetName val="Partnerships &amp; Resources"/>
      <sheetName val="Processes, Products &amp; Services"/>
      <sheetName val="Customer Results"/>
      <sheetName val="People Results "/>
      <sheetName val="Society Results "/>
      <sheetName val="Key Results"/>
      <sheetName val="RADAR"/>
      <sheetName val="Overview"/>
    </sheetNames>
    <sheetDataSet>
      <sheetData sheetId="0"/>
      <sheetData sheetId="1"/>
      <sheetData sheetId="2"/>
      <sheetData sheetId="3"/>
      <sheetData sheetId="4"/>
      <sheetData sheetId="5"/>
      <sheetData sheetId="6"/>
      <sheetData sheetId="7"/>
      <sheetData sheetId="8"/>
      <sheetData sheetId="9"/>
      <sheetData sheetId="10">
        <row r="1">
          <cell r="A1" t="str">
            <v>Enablers</v>
          </cell>
          <cell r="B1" t="str">
            <v>Score</v>
          </cell>
        </row>
        <row r="2">
          <cell r="A2" t="str">
            <v>Limited Evidence</v>
          </cell>
          <cell r="B2">
            <v>1</v>
          </cell>
        </row>
        <row r="3">
          <cell r="A3" t="str">
            <v>Some Evidence</v>
          </cell>
          <cell r="B3">
            <v>2</v>
          </cell>
        </row>
        <row r="4">
          <cell r="A4" t="str">
            <v>Evidence</v>
          </cell>
          <cell r="B4">
            <v>3</v>
          </cell>
        </row>
        <row r="5">
          <cell r="A5" t="str">
            <v>Clear Evidence</v>
          </cell>
          <cell r="B5">
            <v>4</v>
          </cell>
        </row>
        <row r="6">
          <cell r="A6" t="str">
            <v>Comprehensive Evidence</v>
          </cell>
          <cell r="B6">
            <v>5</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r-vi.com/" TargetMode="External"/><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omments" Target="../comments2.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6.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5.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7.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5.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44"/>
  <sheetViews>
    <sheetView zoomScaleNormal="100" workbookViewId="0">
      <selection activeCell="A12" sqref="A12"/>
    </sheetView>
  </sheetViews>
  <sheetFormatPr defaultColWidth="23.28515625" defaultRowHeight="15" x14ac:dyDescent="0.25"/>
  <cols>
    <col min="1" max="1" width="97.85546875" customWidth="1"/>
  </cols>
  <sheetData>
    <row r="1" spans="1:1" x14ac:dyDescent="0.25">
      <c r="A1" s="27"/>
    </row>
    <row r="2" spans="1:1" x14ac:dyDescent="0.25">
      <c r="A2" s="27"/>
    </row>
    <row r="3" spans="1:1" x14ac:dyDescent="0.25">
      <c r="A3" s="27"/>
    </row>
    <row r="4" spans="1:1" x14ac:dyDescent="0.25">
      <c r="A4" s="27"/>
    </row>
    <row r="5" spans="1:1" x14ac:dyDescent="0.25">
      <c r="A5" s="27"/>
    </row>
    <row r="6" spans="1:1" ht="30" x14ac:dyDescent="0.25">
      <c r="A6" s="28" t="s">
        <v>64</v>
      </c>
    </row>
    <row r="7" spans="1:1" x14ac:dyDescent="0.25">
      <c r="A7" s="27"/>
    </row>
    <row r="8" spans="1:1" x14ac:dyDescent="0.25">
      <c r="A8" s="71" t="s">
        <v>65</v>
      </c>
    </row>
    <row r="9" spans="1:1" x14ac:dyDescent="0.25">
      <c r="A9" s="71" t="s">
        <v>66</v>
      </c>
    </row>
    <row r="10" spans="1:1" x14ac:dyDescent="0.25">
      <c r="A10" s="71" t="s">
        <v>67</v>
      </c>
    </row>
    <row r="11" spans="1:1" x14ac:dyDescent="0.25">
      <c r="A11" s="71" t="s">
        <v>68</v>
      </c>
    </row>
    <row r="12" spans="1:1" x14ac:dyDescent="0.25">
      <c r="A12" s="71" t="s">
        <v>102</v>
      </c>
    </row>
    <row r="13" spans="1:1" x14ac:dyDescent="0.25">
      <c r="A13" s="71"/>
    </row>
    <row r="14" spans="1:1" x14ac:dyDescent="0.25">
      <c r="A14" s="71" t="s">
        <v>72</v>
      </c>
    </row>
    <row r="15" spans="1:1" x14ac:dyDescent="0.25">
      <c r="A15" s="71" t="s">
        <v>69</v>
      </c>
    </row>
    <row r="16" spans="1:1" x14ac:dyDescent="0.25">
      <c r="A16" s="71" t="s">
        <v>70</v>
      </c>
    </row>
    <row r="17" spans="1:1" x14ac:dyDescent="0.25">
      <c r="A17" s="71" t="s">
        <v>71</v>
      </c>
    </row>
    <row r="18" spans="1:1" x14ac:dyDescent="0.25">
      <c r="A18" s="71"/>
    </row>
    <row r="19" spans="1:1" ht="30" x14ac:dyDescent="0.25">
      <c r="A19" s="71" t="s">
        <v>76</v>
      </c>
    </row>
    <row r="20" spans="1:1" ht="30" x14ac:dyDescent="0.25">
      <c r="A20" s="71" t="s">
        <v>77</v>
      </c>
    </row>
    <row r="21" spans="1:1" x14ac:dyDescent="0.25">
      <c r="A21" s="71"/>
    </row>
    <row r="22" spans="1:1" x14ac:dyDescent="0.25">
      <c r="A22" s="71" t="s">
        <v>73</v>
      </c>
    </row>
    <row r="23" spans="1:1" x14ac:dyDescent="0.25">
      <c r="A23" s="71"/>
    </row>
    <row r="24" spans="1:1" ht="28.5" x14ac:dyDescent="0.25">
      <c r="A24" s="83" t="s">
        <v>74</v>
      </c>
    </row>
    <row r="25" spans="1:1" x14ac:dyDescent="0.25">
      <c r="A25" s="71" t="s">
        <v>75</v>
      </c>
    </row>
    <row r="26" spans="1:1" x14ac:dyDescent="0.25">
      <c r="A26" s="47" t="s">
        <v>63</v>
      </c>
    </row>
    <row r="27" spans="1:1" x14ac:dyDescent="0.25">
      <c r="A27" s="27"/>
    </row>
    <row r="28" spans="1:1" x14ac:dyDescent="0.25">
      <c r="A28" s="27"/>
    </row>
    <row r="29" spans="1:1" x14ac:dyDescent="0.25">
      <c r="A29" s="27"/>
    </row>
    <row r="30" spans="1:1" x14ac:dyDescent="0.25">
      <c r="A30" s="27"/>
    </row>
    <row r="31" spans="1:1" x14ac:dyDescent="0.25">
      <c r="A31" s="27"/>
    </row>
    <row r="32" spans="1:1" x14ac:dyDescent="0.25">
      <c r="A32" s="27"/>
    </row>
    <row r="33" spans="1:1" x14ac:dyDescent="0.25">
      <c r="A33" s="27"/>
    </row>
    <row r="34" spans="1:1" x14ac:dyDescent="0.25">
      <c r="A34" s="27"/>
    </row>
    <row r="35" spans="1:1" x14ac:dyDescent="0.25">
      <c r="A35" s="27"/>
    </row>
    <row r="36" spans="1:1" x14ac:dyDescent="0.25">
      <c r="A36" s="27"/>
    </row>
    <row r="37" spans="1:1" x14ac:dyDescent="0.25">
      <c r="A37" s="27"/>
    </row>
    <row r="38" spans="1:1" x14ac:dyDescent="0.25">
      <c r="A38" s="27"/>
    </row>
    <row r="39" spans="1:1" x14ac:dyDescent="0.25">
      <c r="A39" s="27"/>
    </row>
    <row r="40" spans="1:1" x14ac:dyDescent="0.25">
      <c r="A40" s="27"/>
    </row>
    <row r="41" spans="1:1" x14ac:dyDescent="0.25">
      <c r="A41" s="27"/>
    </row>
    <row r="42" spans="1:1" x14ac:dyDescent="0.25">
      <c r="A42" s="27"/>
    </row>
    <row r="43" spans="1:1" x14ac:dyDescent="0.25">
      <c r="A43" s="27"/>
    </row>
    <row r="44" spans="1:1" x14ac:dyDescent="0.25">
      <c r="A44" s="47"/>
    </row>
  </sheetData>
  <sheetProtection algorithmName="SHA-512" hashValue="/1XMQXZZP8Pm619AtJkr2E7GP0QBYG45NzmNIqFffz23ysg5zJWCwBGa8Db0xT11HZ3qJn1uxRmDA+zG8sd2Tw==" saltValue="yzqgBg3BNBcHylN/Wv6MaA==" spinCount="100000" sheet="1" objects="1" scenarios="1"/>
  <printOptions horizontalCentered="1"/>
  <pageMargins left="0.65" right="0.6692913385826772" top="0.32" bottom="0.19685039370078741" header="0.19685039370078741" footer="0.15748031496062992"/>
  <pageSetup paperSize="9" scale="90" fitToHeight="0" orientation="portrait" r:id="rId1"/>
  <headerFooter>
    <oddFooter>&amp;L© ORVI Consultus, d.o.o.&amp;R&amp;G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38"/>
  <sheetViews>
    <sheetView zoomScaleNormal="100" workbookViewId="0">
      <selection activeCell="A20" sqref="A20"/>
    </sheetView>
  </sheetViews>
  <sheetFormatPr defaultColWidth="23.28515625" defaultRowHeight="15" x14ac:dyDescent="0.25"/>
  <cols>
    <col min="1" max="1" width="97.85546875" customWidth="1"/>
  </cols>
  <sheetData>
    <row r="1" spans="1:1" x14ac:dyDescent="0.25">
      <c r="A1" s="27"/>
    </row>
    <row r="2" spans="1:1" x14ac:dyDescent="0.25">
      <c r="A2" s="27"/>
    </row>
    <row r="3" spans="1:1" x14ac:dyDescent="0.25">
      <c r="A3" s="27"/>
    </row>
    <row r="4" spans="1:1" x14ac:dyDescent="0.25">
      <c r="A4" s="27"/>
    </row>
    <row r="5" spans="1:1" x14ac:dyDescent="0.25">
      <c r="A5" s="27"/>
    </row>
    <row r="6" spans="1:1" x14ac:dyDescent="0.25">
      <c r="A6" s="27"/>
    </row>
    <row r="7" spans="1:1" x14ac:dyDescent="0.25">
      <c r="A7" s="27"/>
    </row>
    <row r="8" spans="1:1" x14ac:dyDescent="0.25">
      <c r="A8" s="27"/>
    </row>
    <row r="9" spans="1:1" x14ac:dyDescent="0.25">
      <c r="A9" s="27"/>
    </row>
    <row r="10" spans="1:1" x14ac:dyDescent="0.25">
      <c r="A10" s="27"/>
    </row>
    <row r="11" spans="1:1" x14ac:dyDescent="0.25">
      <c r="A11" s="27"/>
    </row>
    <row r="12" spans="1:1" x14ac:dyDescent="0.25">
      <c r="A12" s="27"/>
    </row>
    <row r="13" spans="1:1" x14ac:dyDescent="0.25">
      <c r="A13" s="27"/>
    </row>
    <row r="14" spans="1:1" x14ac:dyDescent="0.25">
      <c r="A14" s="27"/>
    </row>
    <row r="15" spans="1:1" x14ac:dyDescent="0.25">
      <c r="A15" s="27"/>
    </row>
    <row r="16" spans="1:1" x14ac:dyDescent="0.25">
      <c r="A16" s="27"/>
    </row>
    <row r="17" spans="1:1" x14ac:dyDescent="0.25">
      <c r="A17" s="27"/>
    </row>
    <row r="18" spans="1:1" x14ac:dyDescent="0.25">
      <c r="A18" s="27"/>
    </row>
    <row r="19" spans="1:1" ht="30" x14ac:dyDescent="0.25">
      <c r="A19" s="28" t="s">
        <v>33</v>
      </c>
    </row>
    <row r="20" spans="1:1" ht="34.5" x14ac:dyDescent="0.25">
      <c r="A20" s="45" t="s">
        <v>55</v>
      </c>
    </row>
    <row r="21" spans="1:1" x14ac:dyDescent="0.25">
      <c r="A21" s="27"/>
    </row>
    <row r="22" spans="1:1" x14ac:dyDescent="0.25">
      <c r="A22" s="27"/>
    </row>
    <row r="23" spans="1:1" x14ac:dyDescent="0.25">
      <c r="A23" s="27"/>
    </row>
    <row r="24" spans="1:1" x14ac:dyDescent="0.25">
      <c r="A24" s="27"/>
    </row>
    <row r="25" spans="1:1" x14ac:dyDescent="0.25">
      <c r="A25" s="27"/>
    </row>
    <row r="26" spans="1:1" x14ac:dyDescent="0.25">
      <c r="A26" s="27"/>
    </row>
    <row r="27" spans="1:1" x14ac:dyDescent="0.25">
      <c r="A27" s="27"/>
    </row>
    <row r="28" spans="1:1" x14ac:dyDescent="0.25">
      <c r="A28" s="27"/>
    </row>
    <row r="29" spans="1:1" x14ac:dyDescent="0.25">
      <c r="A29" s="27"/>
    </row>
    <row r="30" spans="1:1" x14ac:dyDescent="0.25">
      <c r="A30" s="27"/>
    </row>
    <row r="31" spans="1:1" x14ac:dyDescent="0.25">
      <c r="A31" s="27"/>
    </row>
    <row r="32" spans="1:1" x14ac:dyDescent="0.25">
      <c r="A32" s="27"/>
    </row>
    <row r="33" spans="1:1" x14ac:dyDescent="0.25">
      <c r="A33" s="27"/>
    </row>
    <row r="34" spans="1:1" x14ac:dyDescent="0.25">
      <c r="A34" s="27"/>
    </row>
    <row r="35" spans="1:1" x14ac:dyDescent="0.25">
      <c r="A35" s="27"/>
    </row>
    <row r="36" spans="1:1" ht="21" x14ac:dyDescent="0.35">
      <c r="A36" s="46" t="str">
        <f ca="1">"Datum izpisa: "&amp;TEXT(NOW(),"dd.mm.yyyy")</f>
        <v>Datum izpisa: 04.03.2017</v>
      </c>
    </row>
    <row r="37" spans="1:1" x14ac:dyDescent="0.25">
      <c r="A37" s="27" t="s">
        <v>62</v>
      </c>
    </row>
    <row r="38" spans="1:1" x14ac:dyDescent="0.25">
      <c r="A38" s="56" t="s">
        <v>63</v>
      </c>
    </row>
  </sheetData>
  <sheetProtection algorithmName="SHA-512" hashValue="ksTB9b3qfwBlBpjOqCjCJfCJvx+TsrN4zE3STc3GPstkcVA2DsbWzFtEI8gswfEI/38jv2QzFWK0r/VkKKT9IA==" saltValue="izgm1CPfruZkZWdhbrWiJQ==" spinCount="100000" sheet="1" selectLockedCells="1"/>
  <hyperlinks>
    <hyperlink ref="A38" r:id="rId1"/>
  </hyperlinks>
  <printOptions horizontalCentered="1"/>
  <pageMargins left="0.65" right="0.6692913385826772" top="0.32" bottom="0.19685039370078741" header="0.19685039370078741" footer="0.15748031496062992"/>
  <pageSetup paperSize="9" scale="90" fitToHeight="0" orientation="portrait" r:id="rId2"/>
  <headerFooter>
    <oddFooter>&amp;L© ORVI Consultus, d.o.o.&amp;R&amp;G</oddFooter>
  </headerFooter>
  <drawing r:id="rId3"/>
  <legacy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9"/>
  <sheetViews>
    <sheetView zoomScaleNormal="100" workbookViewId="0"/>
  </sheetViews>
  <sheetFormatPr defaultColWidth="23.28515625" defaultRowHeight="15" x14ac:dyDescent="0.25"/>
  <cols>
    <col min="1" max="1" width="112.42578125" customWidth="1"/>
  </cols>
  <sheetData>
    <row r="1" spans="1:8" ht="34.5" x14ac:dyDescent="0.25">
      <c r="A1" s="9" t="s">
        <v>27</v>
      </c>
      <c r="B1" s="27"/>
      <c r="C1" s="27"/>
      <c r="D1" s="27"/>
      <c r="E1" s="27"/>
      <c r="F1" s="27"/>
      <c r="G1" s="27"/>
      <c r="H1" s="27"/>
    </row>
    <row r="2" spans="1:8" x14ac:dyDescent="0.25">
      <c r="A2" s="27"/>
      <c r="B2" s="27"/>
      <c r="C2" s="27"/>
      <c r="D2" s="27"/>
      <c r="E2" s="27"/>
      <c r="F2" s="27"/>
      <c r="G2" s="27"/>
      <c r="H2" s="27"/>
    </row>
    <row r="3" spans="1:8" x14ac:dyDescent="0.25">
      <c r="A3" s="27"/>
      <c r="B3" s="27"/>
      <c r="C3" s="27"/>
      <c r="D3" s="27"/>
      <c r="E3" s="27"/>
      <c r="F3" s="27"/>
      <c r="G3" s="27"/>
      <c r="H3" s="27"/>
    </row>
    <row r="4" spans="1:8" x14ac:dyDescent="0.25">
      <c r="A4" s="27"/>
      <c r="B4" s="27"/>
      <c r="C4" s="27"/>
      <c r="D4" s="27"/>
      <c r="E4" s="27"/>
      <c r="F4" s="27"/>
      <c r="G4" s="27"/>
      <c r="H4" s="27"/>
    </row>
    <row r="5" spans="1:8" x14ac:dyDescent="0.25">
      <c r="A5" s="27"/>
      <c r="B5" s="27"/>
      <c r="C5" s="27"/>
      <c r="D5" s="27"/>
      <c r="E5" s="27"/>
      <c r="F5" s="27"/>
      <c r="G5" s="27"/>
      <c r="H5" s="27"/>
    </row>
    <row r="6" spans="1:8" x14ac:dyDescent="0.25">
      <c r="A6" s="27"/>
      <c r="B6" s="27"/>
      <c r="C6" s="27"/>
      <c r="D6" s="27"/>
      <c r="E6" s="27"/>
      <c r="F6" s="27"/>
      <c r="G6" s="27"/>
      <c r="H6" s="27"/>
    </row>
    <row r="7" spans="1:8" x14ac:dyDescent="0.25">
      <c r="A7" s="27"/>
      <c r="B7" s="27"/>
      <c r="C7" s="27"/>
      <c r="D7" s="27"/>
      <c r="E7" s="27"/>
      <c r="F7" s="27"/>
      <c r="G7" s="27"/>
      <c r="H7" s="27"/>
    </row>
    <row r="8" spans="1:8" x14ac:dyDescent="0.25">
      <c r="A8" s="27"/>
      <c r="B8" s="27"/>
      <c r="C8" s="27"/>
      <c r="D8" s="27"/>
      <c r="E8" s="27"/>
      <c r="F8" s="27"/>
      <c r="G8" s="27"/>
      <c r="H8" s="27"/>
    </row>
    <row r="9" spans="1:8" x14ac:dyDescent="0.25">
      <c r="A9" s="27"/>
      <c r="B9" s="27"/>
      <c r="C9" s="27"/>
      <c r="D9" s="27"/>
      <c r="E9" s="27"/>
      <c r="F9" s="27"/>
      <c r="G9" s="27"/>
      <c r="H9" s="27"/>
    </row>
    <row r="10" spans="1:8" x14ac:dyDescent="0.25">
      <c r="A10" s="27"/>
      <c r="B10" s="27"/>
      <c r="C10" s="27"/>
      <c r="D10" s="27"/>
      <c r="E10" s="27"/>
      <c r="F10" s="27"/>
      <c r="G10" s="27"/>
      <c r="H10" s="27"/>
    </row>
    <row r="11" spans="1:8" x14ac:dyDescent="0.25">
      <c r="A11" s="27"/>
      <c r="B11" s="27"/>
      <c r="C11" s="27"/>
      <c r="D11" s="27"/>
      <c r="E11" s="27"/>
      <c r="F11" s="27"/>
      <c r="G11" s="27"/>
      <c r="H11" s="27"/>
    </row>
    <row r="12" spans="1:8" x14ac:dyDescent="0.25">
      <c r="A12" s="27"/>
      <c r="B12" s="27"/>
      <c r="C12" s="27"/>
      <c r="D12" s="27"/>
      <c r="E12" s="27"/>
      <c r="F12" s="27"/>
      <c r="G12" s="27"/>
      <c r="H12" s="27"/>
    </row>
    <row r="13" spans="1:8" x14ac:dyDescent="0.25">
      <c r="A13" s="27"/>
      <c r="B13" s="27"/>
      <c r="C13" s="27"/>
      <c r="D13" s="27"/>
      <c r="E13" s="27"/>
      <c r="F13" s="27"/>
      <c r="G13" s="27"/>
      <c r="H13" s="27"/>
    </row>
    <row r="14" spans="1:8" x14ac:dyDescent="0.25">
      <c r="A14" s="27"/>
      <c r="B14" s="27"/>
      <c r="C14" s="27"/>
      <c r="D14" s="27"/>
      <c r="E14" s="27"/>
      <c r="F14" s="27"/>
      <c r="G14" s="27"/>
      <c r="H14" s="27"/>
    </row>
    <row r="15" spans="1:8" x14ac:dyDescent="0.25">
      <c r="A15" s="27"/>
      <c r="B15" s="27"/>
      <c r="C15" s="27"/>
      <c r="D15" s="27"/>
      <c r="E15" s="27"/>
      <c r="F15" s="27"/>
      <c r="G15" s="27"/>
      <c r="H15" s="27"/>
    </row>
    <row r="16" spans="1:8" x14ac:dyDescent="0.25">
      <c r="A16" s="27"/>
      <c r="B16" s="27"/>
      <c r="C16" s="27"/>
      <c r="D16" s="27"/>
      <c r="E16" s="27"/>
      <c r="F16" s="27"/>
      <c r="G16" s="27"/>
      <c r="H16" s="27"/>
    </row>
    <row r="17" spans="1:8" x14ac:dyDescent="0.25">
      <c r="A17" s="27"/>
      <c r="B17" s="27"/>
      <c r="C17" s="27"/>
      <c r="D17" s="27"/>
      <c r="E17" s="27"/>
      <c r="F17" s="27"/>
      <c r="G17" s="27"/>
      <c r="H17" s="27"/>
    </row>
    <row r="18" spans="1:8" x14ac:dyDescent="0.25">
      <c r="A18" s="27"/>
      <c r="B18" s="27"/>
      <c r="C18" s="27"/>
      <c r="D18" s="27"/>
      <c r="E18" s="27"/>
      <c r="F18" s="27"/>
      <c r="G18" s="27"/>
      <c r="H18" s="27"/>
    </row>
    <row r="19" spans="1:8" x14ac:dyDescent="0.25">
      <c r="A19" s="27"/>
      <c r="B19" s="27"/>
      <c r="C19" s="27"/>
      <c r="D19" s="27"/>
      <c r="E19" s="27"/>
      <c r="F19" s="27"/>
      <c r="G19" s="27"/>
      <c r="H19" s="27"/>
    </row>
    <row r="20" spans="1:8" x14ac:dyDescent="0.25">
      <c r="A20" s="27"/>
      <c r="B20" s="27"/>
      <c r="C20" s="27"/>
      <c r="D20" s="27"/>
      <c r="E20" s="27"/>
      <c r="F20" s="27"/>
      <c r="G20" s="27"/>
      <c r="H20" s="27"/>
    </row>
    <row r="21" spans="1:8" x14ac:dyDescent="0.25">
      <c r="A21" s="27"/>
      <c r="B21" s="27"/>
      <c r="C21" s="27"/>
      <c r="D21" s="27"/>
      <c r="E21" s="27"/>
      <c r="F21" s="27"/>
      <c r="G21" s="27"/>
      <c r="H21" s="27"/>
    </row>
    <row r="22" spans="1:8" x14ac:dyDescent="0.25">
      <c r="A22" s="27"/>
      <c r="B22" s="27"/>
      <c r="C22" s="27"/>
      <c r="D22" s="27"/>
      <c r="E22" s="27"/>
      <c r="F22" s="27"/>
      <c r="G22" s="27"/>
      <c r="H22" s="27"/>
    </row>
    <row r="23" spans="1:8" x14ac:dyDescent="0.25">
      <c r="A23" s="27"/>
      <c r="B23" s="27"/>
      <c r="C23" s="27"/>
      <c r="D23" s="27"/>
      <c r="E23" s="27"/>
      <c r="F23" s="27"/>
      <c r="G23" s="27"/>
      <c r="H23" s="27"/>
    </row>
    <row r="24" spans="1:8" x14ac:dyDescent="0.25">
      <c r="A24" s="27"/>
      <c r="B24" s="27"/>
      <c r="C24" s="27"/>
      <c r="D24" s="27"/>
      <c r="E24" s="27"/>
      <c r="F24" s="27"/>
      <c r="G24" s="27"/>
      <c r="H24" s="27"/>
    </row>
    <row r="25" spans="1:8" x14ac:dyDescent="0.25">
      <c r="A25" s="27"/>
      <c r="B25" s="27"/>
      <c r="C25" s="27"/>
      <c r="D25" s="27"/>
      <c r="E25" s="27"/>
      <c r="F25" s="27"/>
      <c r="G25" s="27"/>
      <c r="H25" s="27"/>
    </row>
    <row r="26" spans="1:8" x14ac:dyDescent="0.25">
      <c r="A26" s="27"/>
      <c r="B26" s="27"/>
      <c r="C26" s="27"/>
      <c r="D26" s="27"/>
      <c r="E26" s="27"/>
      <c r="F26" s="27"/>
      <c r="G26" s="27"/>
      <c r="H26" s="27"/>
    </row>
    <row r="27" spans="1:8" x14ac:dyDescent="0.25">
      <c r="A27" s="27"/>
      <c r="B27" s="27"/>
      <c r="C27" s="27"/>
      <c r="D27" s="27"/>
      <c r="E27" s="27"/>
      <c r="F27" s="27"/>
      <c r="G27" s="27"/>
      <c r="H27" s="27"/>
    </row>
    <row r="28" spans="1:8" x14ac:dyDescent="0.25">
      <c r="A28" s="27"/>
      <c r="B28" s="27"/>
      <c r="C28" s="27"/>
      <c r="D28" s="27"/>
      <c r="E28" s="27"/>
      <c r="F28" s="27"/>
      <c r="G28" s="27"/>
      <c r="H28" s="27"/>
    </row>
    <row r="29" spans="1:8" x14ac:dyDescent="0.25">
      <c r="A29" s="27"/>
      <c r="B29" s="27"/>
      <c r="C29" s="27"/>
      <c r="D29" s="27"/>
      <c r="E29" s="27"/>
      <c r="F29" s="27"/>
      <c r="G29" s="27"/>
      <c r="H29" s="27"/>
    </row>
    <row r="30" spans="1:8" x14ac:dyDescent="0.25">
      <c r="A30" s="27"/>
      <c r="B30" s="27"/>
      <c r="C30" s="27"/>
      <c r="D30" s="27"/>
      <c r="E30" s="27"/>
      <c r="F30" s="27"/>
      <c r="G30" s="27"/>
      <c r="H30" s="27"/>
    </row>
    <row r="31" spans="1:8" x14ac:dyDescent="0.25">
      <c r="A31" s="27"/>
      <c r="B31" s="27"/>
      <c r="C31" s="27"/>
      <c r="D31" s="27"/>
      <c r="E31" s="27"/>
      <c r="F31" s="27"/>
      <c r="G31" s="27"/>
      <c r="H31" s="27"/>
    </row>
    <row r="32" spans="1:8" x14ac:dyDescent="0.25">
      <c r="A32" s="27"/>
      <c r="B32" s="27"/>
      <c r="C32" s="27"/>
      <c r="D32" s="27"/>
      <c r="E32" s="27"/>
      <c r="F32" s="27"/>
      <c r="G32" s="27"/>
      <c r="H32" s="27"/>
    </row>
    <row r="33" spans="1:8" x14ac:dyDescent="0.25">
      <c r="A33" s="27"/>
      <c r="B33" s="27"/>
      <c r="C33" s="27"/>
      <c r="D33" s="27"/>
      <c r="E33" s="27"/>
      <c r="F33" s="27"/>
      <c r="G33" s="27"/>
      <c r="H33" s="27"/>
    </row>
    <row r="34" spans="1:8" x14ac:dyDescent="0.25">
      <c r="A34" s="27"/>
      <c r="B34" s="27"/>
      <c r="C34" s="27"/>
      <c r="D34" s="27"/>
      <c r="E34" s="27"/>
      <c r="F34" s="27"/>
      <c r="G34" s="27"/>
      <c r="H34" s="27"/>
    </row>
    <row r="35" spans="1:8" x14ac:dyDescent="0.25">
      <c r="A35" s="27"/>
      <c r="B35" s="27"/>
      <c r="C35" s="27"/>
      <c r="D35" s="27"/>
      <c r="E35" s="27"/>
      <c r="F35" s="27"/>
      <c r="G35" s="27"/>
      <c r="H35" s="27"/>
    </row>
    <row r="36" spans="1:8" x14ac:dyDescent="0.25">
      <c r="A36" s="27"/>
      <c r="B36" s="27"/>
      <c r="C36" s="27"/>
      <c r="D36" s="27"/>
      <c r="E36" s="27"/>
      <c r="F36" s="27"/>
      <c r="G36" s="27"/>
      <c r="H36" s="27"/>
    </row>
    <row r="37" spans="1:8" x14ac:dyDescent="0.25">
      <c r="A37" s="27"/>
      <c r="B37" s="27"/>
      <c r="C37" s="27"/>
      <c r="D37" s="27"/>
      <c r="E37" s="27"/>
      <c r="F37" s="27"/>
      <c r="G37" s="27"/>
      <c r="H37" s="27"/>
    </row>
    <row r="38" spans="1:8" x14ac:dyDescent="0.25">
      <c r="A38" s="27"/>
      <c r="B38" s="27"/>
      <c r="C38" s="27"/>
      <c r="D38" s="27"/>
      <c r="E38" s="27"/>
      <c r="F38" s="27"/>
      <c r="G38" s="27"/>
      <c r="H38" s="27"/>
    </row>
    <row r="39" spans="1:8" x14ac:dyDescent="0.25">
      <c r="A39" s="27"/>
      <c r="B39" s="27"/>
      <c r="C39" s="27"/>
      <c r="D39" s="27"/>
      <c r="E39" s="27"/>
      <c r="F39" s="27"/>
      <c r="G39" s="27"/>
      <c r="H39" s="27"/>
    </row>
    <row r="40" spans="1:8" x14ac:dyDescent="0.25">
      <c r="A40" s="27"/>
      <c r="B40" s="27"/>
      <c r="C40" s="27"/>
      <c r="D40" s="27"/>
      <c r="E40" s="27"/>
      <c r="F40" s="27"/>
      <c r="G40" s="27"/>
      <c r="H40" s="27"/>
    </row>
    <row r="41" spans="1:8" x14ac:dyDescent="0.25">
      <c r="A41" s="27"/>
      <c r="B41" s="27"/>
      <c r="C41" s="27"/>
      <c r="D41" s="27"/>
      <c r="E41" s="27"/>
      <c r="F41" s="27"/>
      <c r="G41" s="27"/>
      <c r="H41" s="27"/>
    </row>
    <row r="42" spans="1:8" x14ac:dyDescent="0.25">
      <c r="A42" s="27"/>
      <c r="B42" s="27"/>
      <c r="C42" s="27"/>
      <c r="D42" s="27"/>
      <c r="E42" s="27"/>
      <c r="F42" s="27"/>
      <c r="G42" s="27"/>
      <c r="H42" s="27"/>
    </row>
    <row r="43" spans="1:8" x14ac:dyDescent="0.25">
      <c r="A43" s="27"/>
      <c r="B43" s="27"/>
      <c r="C43" s="27"/>
      <c r="D43" s="27"/>
      <c r="E43" s="27"/>
      <c r="F43" s="27"/>
      <c r="G43" s="27"/>
      <c r="H43" s="27"/>
    </row>
    <row r="44" spans="1:8" x14ac:dyDescent="0.25">
      <c r="A44" s="27"/>
      <c r="B44" s="27"/>
      <c r="C44" s="27"/>
      <c r="D44" s="27"/>
      <c r="E44" s="27"/>
      <c r="F44" s="27"/>
      <c r="G44" s="27"/>
      <c r="H44" s="27"/>
    </row>
    <row r="45" spans="1:8" x14ac:dyDescent="0.25">
      <c r="A45" s="27"/>
      <c r="B45" s="27"/>
      <c r="C45" s="27"/>
      <c r="D45" s="27"/>
      <c r="E45" s="27"/>
      <c r="F45" s="27"/>
      <c r="G45" s="27"/>
      <c r="H45" s="27"/>
    </row>
    <row r="46" spans="1:8" x14ac:dyDescent="0.25">
      <c r="A46" s="27"/>
      <c r="B46" s="27"/>
      <c r="C46" s="27"/>
      <c r="D46" s="27"/>
      <c r="E46" s="27"/>
      <c r="F46" s="27"/>
      <c r="G46" s="27"/>
      <c r="H46" s="27"/>
    </row>
    <row r="47" spans="1:8" x14ac:dyDescent="0.25">
      <c r="A47" s="27"/>
      <c r="B47" s="27"/>
      <c r="C47" s="27"/>
      <c r="D47" s="27"/>
      <c r="E47" s="27"/>
      <c r="F47" s="27"/>
      <c r="G47" s="27"/>
      <c r="H47" s="27"/>
    </row>
    <row r="48" spans="1:8" x14ac:dyDescent="0.25">
      <c r="A48" s="27"/>
      <c r="B48" s="27"/>
      <c r="C48" s="27"/>
      <c r="D48" s="27"/>
      <c r="E48" s="27"/>
      <c r="F48" s="27"/>
      <c r="G48" s="27"/>
      <c r="H48" s="27"/>
    </row>
    <row r="49" spans="1:8" x14ac:dyDescent="0.25">
      <c r="A49" s="27"/>
      <c r="B49" s="27"/>
      <c r="C49" s="27"/>
      <c r="D49" s="27"/>
      <c r="E49" s="27"/>
      <c r="F49" s="27"/>
      <c r="G49" s="27"/>
      <c r="H49" s="27"/>
    </row>
    <row r="50" spans="1:8" x14ac:dyDescent="0.25">
      <c r="A50" s="27"/>
      <c r="B50" s="27"/>
      <c r="C50" s="27"/>
      <c r="D50" s="27"/>
      <c r="E50" s="27"/>
      <c r="F50" s="27"/>
      <c r="G50" s="27"/>
      <c r="H50" s="27"/>
    </row>
    <row r="51" spans="1:8" x14ac:dyDescent="0.25">
      <c r="A51" s="27"/>
      <c r="B51" s="27"/>
      <c r="C51" s="27"/>
      <c r="D51" s="27"/>
      <c r="E51" s="27"/>
      <c r="F51" s="27"/>
      <c r="G51" s="27"/>
      <c r="H51" s="27"/>
    </row>
    <row r="52" spans="1:8" x14ac:dyDescent="0.25">
      <c r="A52" s="27"/>
      <c r="B52" s="27"/>
      <c r="C52" s="27"/>
      <c r="D52" s="27"/>
      <c r="E52" s="27"/>
      <c r="F52" s="27"/>
      <c r="G52" s="27"/>
      <c r="H52" s="27"/>
    </row>
    <row r="53" spans="1:8" x14ac:dyDescent="0.25">
      <c r="A53" s="27"/>
      <c r="B53" s="27"/>
      <c r="C53" s="27"/>
      <c r="D53" s="27"/>
      <c r="E53" s="27"/>
      <c r="F53" s="27"/>
      <c r="G53" s="27"/>
      <c r="H53" s="27"/>
    </row>
    <row r="54" spans="1:8" x14ac:dyDescent="0.25">
      <c r="A54" s="27"/>
      <c r="B54" s="27"/>
      <c r="C54" s="27"/>
      <c r="D54" s="27"/>
      <c r="E54" s="27"/>
      <c r="F54" s="27"/>
      <c r="G54" s="27"/>
      <c r="H54" s="27"/>
    </row>
    <row r="55" spans="1:8" x14ac:dyDescent="0.25">
      <c r="A55" s="27"/>
      <c r="B55" s="27"/>
      <c r="C55" s="27"/>
      <c r="D55" s="27"/>
      <c r="E55" s="27"/>
      <c r="F55" s="27"/>
      <c r="G55" s="27"/>
      <c r="H55" s="27"/>
    </row>
    <row r="56" spans="1:8" x14ac:dyDescent="0.25">
      <c r="A56" s="27"/>
      <c r="B56" s="27"/>
      <c r="C56" s="27"/>
      <c r="D56" s="27"/>
      <c r="E56" s="27"/>
      <c r="F56" s="27"/>
      <c r="G56" s="27"/>
      <c r="H56" s="27"/>
    </row>
    <row r="57" spans="1:8" x14ac:dyDescent="0.25">
      <c r="A57" s="27"/>
      <c r="B57" s="27"/>
      <c r="C57" s="27"/>
      <c r="D57" s="27"/>
      <c r="E57" s="27"/>
      <c r="F57" s="27"/>
      <c r="G57" s="27"/>
      <c r="H57" s="27"/>
    </row>
    <row r="58" spans="1:8" x14ac:dyDescent="0.25">
      <c r="A58" s="27"/>
      <c r="B58" s="27"/>
      <c r="C58" s="27"/>
      <c r="D58" s="27"/>
      <c r="E58" s="27"/>
      <c r="F58" s="27"/>
      <c r="G58" s="27"/>
      <c r="H58" s="27"/>
    </row>
    <row r="59" spans="1:8" x14ac:dyDescent="0.25">
      <c r="A59" s="27"/>
      <c r="B59" s="27"/>
      <c r="C59" s="27"/>
      <c r="D59" s="27"/>
      <c r="E59" s="27"/>
      <c r="F59" s="27"/>
      <c r="G59" s="27"/>
      <c r="H59" s="27"/>
    </row>
    <row r="60" spans="1:8" x14ac:dyDescent="0.25">
      <c r="A60" s="27"/>
      <c r="B60" s="27"/>
      <c r="C60" s="27"/>
      <c r="D60" s="27"/>
      <c r="E60" s="27"/>
      <c r="F60" s="27"/>
      <c r="G60" s="27"/>
      <c r="H60" s="27"/>
    </row>
    <row r="61" spans="1:8" x14ac:dyDescent="0.25">
      <c r="A61" s="27"/>
      <c r="B61" s="27"/>
      <c r="C61" s="27"/>
      <c r="D61" s="27"/>
      <c r="E61" s="27"/>
      <c r="F61" s="27"/>
      <c r="G61" s="27"/>
      <c r="H61" s="27"/>
    </row>
    <row r="62" spans="1:8" x14ac:dyDescent="0.25">
      <c r="A62" s="27"/>
      <c r="B62" s="27"/>
      <c r="C62" s="27"/>
      <c r="D62" s="27"/>
      <c r="E62" s="27"/>
      <c r="F62" s="27"/>
      <c r="G62" s="27"/>
      <c r="H62" s="27"/>
    </row>
    <row r="63" spans="1:8" x14ac:dyDescent="0.25">
      <c r="A63" s="27"/>
      <c r="B63" s="27"/>
      <c r="C63" s="27"/>
      <c r="D63" s="27"/>
      <c r="E63" s="27"/>
      <c r="F63" s="27"/>
      <c r="G63" s="27"/>
      <c r="H63" s="27"/>
    </row>
    <row r="64" spans="1:8" x14ac:dyDescent="0.25">
      <c r="A64" s="27"/>
      <c r="B64" s="27"/>
      <c r="C64" s="27"/>
      <c r="D64" s="27"/>
      <c r="E64" s="27"/>
      <c r="F64" s="27"/>
      <c r="G64" s="27"/>
      <c r="H64" s="27"/>
    </row>
    <row r="65" spans="1:8" x14ac:dyDescent="0.25">
      <c r="A65" s="27"/>
      <c r="B65" s="27"/>
      <c r="C65" s="27"/>
      <c r="D65" s="27"/>
      <c r="E65" s="27"/>
      <c r="F65" s="27"/>
      <c r="G65" s="27"/>
      <c r="H65" s="27"/>
    </row>
    <row r="66" spans="1:8" x14ac:dyDescent="0.25">
      <c r="A66" s="27"/>
      <c r="B66" s="27"/>
      <c r="C66" s="27"/>
      <c r="D66" s="27"/>
      <c r="E66" s="27"/>
      <c r="F66" s="27"/>
      <c r="G66" s="27"/>
      <c r="H66" s="27"/>
    </row>
    <row r="67" spans="1:8" x14ac:dyDescent="0.25">
      <c r="A67" s="27"/>
      <c r="B67" s="27"/>
      <c r="C67" s="27"/>
      <c r="D67" s="27"/>
      <c r="E67" s="27"/>
      <c r="F67" s="27"/>
      <c r="G67" s="27"/>
      <c r="H67" s="27"/>
    </row>
    <row r="68" spans="1:8" x14ac:dyDescent="0.25">
      <c r="A68" s="27"/>
      <c r="B68" s="27"/>
      <c r="C68" s="27"/>
      <c r="D68" s="27"/>
      <c r="E68" s="27"/>
      <c r="F68" s="27"/>
      <c r="G68" s="27"/>
      <c r="H68" s="27"/>
    </row>
    <row r="69" spans="1:8" x14ac:dyDescent="0.25">
      <c r="A69" s="27"/>
      <c r="B69" s="27"/>
      <c r="C69" s="27"/>
      <c r="D69" s="27"/>
      <c r="E69" s="27"/>
      <c r="F69" s="27"/>
      <c r="G69" s="27"/>
      <c r="H69" s="27"/>
    </row>
  </sheetData>
  <sheetProtection algorithmName="SHA-512" hashValue="5rdjEn1D6t3Xsgz66wpoVVwGuVb3Sxaejpw9CnX5H8U1Xk93zYuvv6U7DjaTXBbyzJJV+OolAnX70lDNf5+IaA==" saltValue="mdT7tJI9dnmh3iSRQ7ufJw==" spinCount="100000" sheet="1" objects="1" scenarios="1" selectLockedCells="1" selectUnlockedCells="1"/>
  <printOptions horizontalCentered="1"/>
  <pageMargins left="0.6692913385826772" right="0.6692913385826772" top="0.23622047244094491" bottom="0.31496062992125984" header="0.19685039370078741" footer="0.15748031496062992"/>
  <pageSetup paperSize="9" scale="78" fitToHeight="0" orientation="portrait" r:id="rId1"/>
  <headerFooter scaleWithDoc="0">
    <oddFooter>&amp;L© ORVI Consultus, d.o.o.&amp;R&amp;G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1"/>
  <sheetViews>
    <sheetView topLeftCell="B13" zoomScaleNormal="100" workbookViewId="0">
      <selection activeCell="P6" sqref="P6"/>
    </sheetView>
  </sheetViews>
  <sheetFormatPr defaultColWidth="23.28515625" defaultRowHeight="45" customHeight="1" x14ac:dyDescent="0.25"/>
  <cols>
    <col min="1" max="1" width="0.5703125" customWidth="1"/>
    <col min="2" max="2" width="4" customWidth="1"/>
    <col min="3" max="3" width="18" customWidth="1"/>
    <col min="4" max="4" width="10" customWidth="1"/>
    <col min="5" max="5" width="14.7109375" customWidth="1"/>
    <col min="6" max="6" width="4.28515625" customWidth="1"/>
    <col min="7" max="7" width="10.140625" customWidth="1"/>
    <col min="8" max="8" width="5" customWidth="1"/>
    <col min="9" max="9" width="12.28515625" customWidth="1"/>
    <col min="10" max="10" width="11.140625" customWidth="1"/>
    <col min="11" max="11" width="17.42578125" customWidth="1"/>
    <col min="12" max="12" width="6.7109375" customWidth="1"/>
    <col min="13" max="13" width="14.42578125" customWidth="1"/>
    <col min="14" max="14" width="59.42578125" customWidth="1"/>
    <col min="15" max="15" width="11.140625" customWidth="1"/>
    <col min="16" max="16" width="45.140625" customWidth="1"/>
    <col min="17" max="17" width="36.140625" hidden="1" customWidth="1"/>
    <col min="18" max="21" width="12.42578125" hidden="1" customWidth="1"/>
    <col min="22" max="22" width="12.42578125" customWidth="1"/>
  </cols>
  <sheetData>
    <row r="1" spans="1:21" ht="45" customHeight="1" x14ac:dyDescent="0.25">
      <c r="A1" s="8"/>
      <c r="B1" s="9" t="s">
        <v>28</v>
      </c>
      <c r="C1" s="8"/>
      <c r="D1" s="8"/>
      <c r="E1" s="8"/>
      <c r="F1" s="8"/>
      <c r="G1" s="8"/>
      <c r="H1" s="8"/>
      <c r="I1" s="8"/>
      <c r="J1" s="8"/>
      <c r="K1" s="8"/>
      <c r="L1" s="8"/>
      <c r="M1" s="8"/>
      <c r="N1" s="27"/>
      <c r="O1" s="27"/>
      <c r="P1" s="27"/>
    </row>
    <row r="2" spans="1:21" ht="24" x14ac:dyDescent="0.25">
      <c r="A2" s="8"/>
      <c r="B2" s="84" t="str">
        <f>"Podjetje:  "&amp;'ORVI Audit - Naslovnica'!A20</f>
        <v>Podjetje:  ABC, d.d.</v>
      </c>
      <c r="C2" s="84"/>
      <c r="D2" s="84"/>
      <c r="E2" s="84"/>
      <c r="F2" s="84"/>
      <c r="G2" s="84"/>
      <c r="H2" s="84"/>
      <c r="I2" s="84"/>
      <c r="J2" s="54"/>
      <c r="K2" s="55" t="str">
        <f ca="1">'ORVI Audit - Naslovnica'!A36</f>
        <v>Datum izpisa: 04.03.2017</v>
      </c>
      <c r="L2" s="8"/>
      <c r="M2" s="8"/>
      <c r="N2" s="27"/>
      <c r="O2" s="27"/>
      <c r="P2" s="27"/>
    </row>
    <row r="3" spans="1:21" ht="35.25" customHeight="1" x14ac:dyDescent="0.25">
      <c r="A3" s="10"/>
      <c r="B3" s="11"/>
      <c r="C3" s="11"/>
      <c r="D3" s="11"/>
      <c r="E3" s="86"/>
      <c r="F3" s="86"/>
      <c r="G3" s="86"/>
      <c r="H3" s="86"/>
      <c r="I3" s="86"/>
      <c r="J3" s="86"/>
      <c r="K3" s="86"/>
      <c r="L3" s="11"/>
      <c r="M3" s="8"/>
      <c r="N3" s="27"/>
      <c r="O3" s="53"/>
      <c r="P3" s="27"/>
    </row>
    <row r="4" spans="1:21" ht="35.25" customHeight="1" x14ac:dyDescent="0.25">
      <c r="A4" s="10"/>
      <c r="B4" s="11"/>
      <c r="C4" s="24"/>
      <c r="D4" s="24"/>
      <c r="E4" s="24"/>
      <c r="F4" s="24"/>
      <c r="G4" s="24"/>
      <c r="H4" s="24"/>
      <c r="I4" s="24"/>
      <c r="J4" s="24"/>
      <c r="K4" s="24"/>
      <c r="L4" s="11"/>
      <c r="M4" s="8"/>
      <c r="N4" s="27"/>
      <c r="O4" s="27"/>
      <c r="P4" s="27"/>
      <c r="Q4" s="14"/>
      <c r="R4" s="14" t="s">
        <v>29</v>
      </c>
      <c r="S4" s="14" t="s">
        <v>30</v>
      </c>
      <c r="T4" s="14"/>
      <c r="U4" s="14" t="s">
        <v>31</v>
      </c>
    </row>
    <row r="5" spans="1:21" ht="35.25" customHeight="1" x14ac:dyDescent="0.45">
      <c r="A5" s="10"/>
      <c r="B5" s="11"/>
      <c r="C5" s="25">
        <f>E35</f>
        <v>0</v>
      </c>
      <c r="D5" s="25"/>
      <c r="E5" s="85">
        <f>E42</f>
        <v>0</v>
      </c>
      <c r="F5" s="85"/>
      <c r="G5" s="25"/>
      <c r="H5" s="85">
        <f>E43</f>
        <v>0</v>
      </c>
      <c r="I5" s="85"/>
      <c r="J5" s="25"/>
      <c r="K5" s="26">
        <f>E45</f>
        <v>0</v>
      </c>
      <c r="L5" s="11"/>
      <c r="M5" s="8"/>
      <c r="N5" s="27"/>
      <c r="O5" s="27"/>
      <c r="P5" s="27"/>
      <c r="Q5" s="13"/>
      <c r="R5" s="16" t="s">
        <v>32</v>
      </c>
      <c r="S5" s="17">
        <v>0.01</v>
      </c>
      <c r="T5" s="14"/>
      <c r="U5" s="14"/>
    </row>
    <row r="6" spans="1:21" ht="49.5" customHeight="1" x14ac:dyDescent="0.4">
      <c r="A6" s="10"/>
      <c r="B6" s="11"/>
      <c r="C6" s="25"/>
      <c r="D6" s="25"/>
      <c r="E6" s="25"/>
      <c r="F6" s="25"/>
      <c r="G6" s="25"/>
      <c r="H6" s="25"/>
      <c r="I6" s="25"/>
      <c r="J6" s="25"/>
      <c r="K6" s="25"/>
      <c r="L6" s="11"/>
      <c r="M6" s="8"/>
      <c r="N6" s="27"/>
      <c r="O6" s="27"/>
      <c r="P6" s="27"/>
      <c r="Q6" s="18" t="s">
        <v>61</v>
      </c>
      <c r="R6" s="19">
        <f>S5</f>
        <v>0.01</v>
      </c>
      <c r="S6" s="17">
        <v>0.2</v>
      </c>
      <c r="T6" s="14"/>
      <c r="U6" s="19">
        <f>S6-S5</f>
        <v>0.19</v>
      </c>
    </row>
    <row r="7" spans="1:21" ht="27" customHeight="1" x14ac:dyDescent="0.4">
      <c r="A7" s="10"/>
      <c r="B7" s="11"/>
      <c r="C7" s="25"/>
      <c r="D7" s="25"/>
      <c r="E7" s="25"/>
      <c r="F7" s="85">
        <f>E40</f>
        <v>0</v>
      </c>
      <c r="G7" s="85"/>
      <c r="H7" s="85"/>
      <c r="I7" s="25"/>
      <c r="J7" s="25"/>
      <c r="K7" s="25"/>
      <c r="L7" s="11"/>
      <c r="M7" s="8"/>
      <c r="N7" s="27"/>
      <c r="O7" s="27"/>
      <c r="P7" s="27"/>
      <c r="Q7" s="20" t="s">
        <v>60</v>
      </c>
      <c r="R7" s="19">
        <f t="shared" ref="R7:R10" si="0">S6</f>
        <v>0.2</v>
      </c>
      <c r="S7" s="17">
        <v>0.4</v>
      </c>
      <c r="T7" s="14"/>
      <c r="U7" s="19">
        <f>S7-S6</f>
        <v>0.2</v>
      </c>
    </row>
    <row r="8" spans="1:21" ht="24.95" customHeight="1" x14ac:dyDescent="0.4">
      <c r="A8" s="10"/>
      <c r="B8" s="11"/>
      <c r="C8" s="26">
        <f>E36</f>
        <v>0</v>
      </c>
      <c r="D8" s="25"/>
      <c r="E8" s="25"/>
      <c r="F8" s="25"/>
      <c r="G8" s="25"/>
      <c r="H8" s="25"/>
      <c r="I8" s="25"/>
      <c r="J8" s="25"/>
      <c r="K8" s="26">
        <f>E44</f>
        <v>0</v>
      </c>
      <c r="L8" s="11"/>
      <c r="M8" s="8"/>
      <c r="N8" s="27"/>
      <c r="O8" s="27"/>
      <c r="P8" s="27"/>
      <c r="Q8" s="21" t="s">
        <v>59</v>
      </c>
      <c r="R8" s="19">
        <f t="shared" si="0"/>
        <v>0.4</v>
      </c>
      <c r="S8" s="17">
        <v>0.6</v>
      </c>
      <c r="T8" s="14"/>
      <c r="U8" s="19">
        <f>S8-S7</f>
        <v>0.19999999999999996</v>
      </c>
    </row>
    <row r="9" spans="1:21" ht="27" customHeight="1" x14ac:dyDescent="0.4">
      <c r="A9" s="10"/>
      <c r="B9" s="11"/>
      <c r="C9" s="25"/>
      <c r="D9" s="25"/>
      <c r="E9" s="25"/>
      <c r="F9" s="85">
        <f>E41</f>
        <v>0</v>
      </c>
      <c r="G9" s="85"/>
      <c r="H9" s="85"/>
      <c r="I9" s="25"/>
      <c r="J9" s="25"/>
      <c r="K9" s="25"/>
      <c r="L9" s="11"/>
      <c r="M9" s="8"/>
      <c r="N9" s="27"/>
      <c r="O9" s="27"/>
      <c r="P9" s="27"/>
      <c r="Q9" s="22" t="s">
        <v>58</v>
      </c>
      <c r="R9" s="19">
        <f t="shared" si="0"/>
        <v>0.6</v>
      </c>
      <c r="S9" s="17">
        <v>0.8</v>
      </c>
      <c r="T9" s="14"/>
      <c r="U9" s="19">
        <f>S9-S8</f>
        <v>0.20000000000000007</v>
      </c>
    </row>
    <row r="10" spans="1:21" ht="50.25" customHeight="1" x14ac:dyDescent="0.4">
      <c r="A10" s="10"/>
      <c r="B10" s="11"/>
      <c r="C10" s="25"/>
      <c r="D10" s="25"/>
      <c r="E10" s="25"/>
      <c r="F10" s="25"/>
      <c r="G10" s="25"/>
      <c r="H10" s="25"/>
      <c r="I10" s="25"/>
      <c r="J10" s="25"/>
      <c r="K10" s="25"/>
      <c r="L10" s="11"/>
      <c r="M10" s="8"/>
      <c r="N10" s="27"/>
      <c r="O10" s="27"/>
      <c r="P10" s="27"/>
      <c r="Q10" s="23" t="s">
        <v>57</v>
      </c>
      <c r="R10" s="19">
        <f t="shared" si="0"/>
        <v>0.8</v>
      </c>
      <c r="S10" s="19">
        <v>1</v>
      </c>
      <c r="T10" s="14"/>
      <c r="U10" s="19">
        <f>S10-S9</f>
        <v>0.19999999999999996</v>
      </c>
    </row>
    <row r="11" spans="1:21" ht="35.25" customHeight="1" x14ac:dyDescent="0.25">
      <c r="A11" s="10"/>
      <c r="B11" s="11"/>
      <c r="C11" s="26">
        <f>E37</f>
        <v>0</v>
      </c>
      <c r="D11" s="25"/>
      <c r="E11" s="85">
        <f>E38</f>
        <v>0</v>
      </c>
      <c r="F11" s="85"/>
      <c r="G11" s="25"/>
      <c r="H11" s="85">
        <f>E39</f>
        <v>0</v>
      </c>
      <c r="I11" s="85"/>
      <c r="J11" s="25"/>
      <c r="K11" s="26">
        <f>E46</f>
        <v>0</v>
      </c>
      <c r="L11" s="11"/>
      <c r="M11" s="8"/>
      <c r="N11" s="27"/>
      <c r="O11" s="27"/>
      <c r="P11" s="27"/>
    </row>
    <row r="12" spans="1:21" ht="35.25" customHeight="1" x14ac:dyDescent="0.25">
      <c r="A12" s="10"/>
      <c r="B12" s="11"/>
      <c r="C12" s="11"/>
      <c r="D12" s="11"/>
      <c r="E12" s="11"/>
      <c r="F12" s="11"/>
      <c r="G12" s="11"/>
      <c r="H12" s="11"/>
      <c r="I12" s="11"/>
      <c r="J12" s="11"/>
      <c r="K12" s="11"/>
      <c r="L12" s="11"/>
      <c r="M12" s="8"/>
      <c r="N12" s="27"/>
      <c r="O12" s="27"/>
      <c r="P12" s="27"/>
    </row>
    <row r="13" spans="1:21" ht="45" customHeight="1" x14ac:dyDescent="0.45">
      <c r="A13" s="10"/>
      <c r="B13" s="10"/>
      <c r="C13" s="10"/>
      <c r="D13" s="10"/>
      <c r="E13" s="10"/>
      <c r="F13" s="10"/>
      <c r="G13" s="10"/>
      <c r="H13" s="10"/>
      <c r="I13" s="10"/>
      <c r="J13" s="10"/>
      <c r="K13" s="10"/>
      <c r="L13" s="10"/>
      <c r="M13" s="10"/>
      <c r="N13" s="27"/>
      <c r="O13" s="27"/>
      <c r="P13" s="27"/>
      <c r="Q13" s="12"/>
      <c r="R13" s="15"/>
    </row>
    <row r="14" spans="1:21" ht="45" customHeight="1" x14ac:dyDescent="0.45">
      <c r="A14" s="10"/>
      <c r="B14" s="10"/>
      <c r="C14" s="10"/>
      <c r="D14" s="10"/>
      <c r="E14" s="10"/>
      <c r="F14" s="10"/>
      <c r="G14" s="10"/>
      <c r="H14" s="10"/>
      <c r="I14" s="10"/>
      <c r="J14" s="10"/>
      <c r="K14" s="10"/>
      <c r="L14" s="10"/>
      <c r="M14" s="10"/>
      <c r="N14" s="27"/>
      <c r="O14" s="27"/>
      <c r="P14" s="27"/>
      <c r="Q14" s="12"/>
      <c r="R14" s="15"/>
    </row>
    <row r="15" spans="1:21" ht="45" customHeight="1" x14ac:dyDescent="0.45">
      <c r="A15" s="10"/>
      <c r="B15" s="10"/>
      <c r="C15" s="10"/>
      <c r="D15" s="10"/>
      <c r="E15" s="10"/>
      <c r="F15" s="10"/>
      <c r="G15" s="10"/>
      <c r="H15" s="10"/>
      <c r="I15" s="10"/>
      <c r="J15" s="10"/>
      <c r="K15" s="10"/>
      <c r="L15" s="10"/>
      <c r="M15" s="10"/>
      <c r="N15" s="27"/>
      <c r="O15" s="27"/>
      <c r="P15" s="27"/>
      <c r="Q15" s="12"/>
      <c r="R15" s="15"/>
    </row>
    <row r="16" spans="1:21" ht="45" customHeight="1" x14ac:dyDescent="0.45">
      <c r="A16" s="10"/>
      <c r="B16" s="10"/>
      <c r="C16" s="10"/>
      <c r="D16" s="10"/>
      <c r="E16" s="10"/>
      <c r="F16" s="10"/>
      <c r="G16" s="10"/>
      <c r="H16" s="10"/>
      <c r="I16" s="10"/>
      <c r="J16" s="10"/>
      <c r="K16" s="10"/>
      <c r="L16" s="10"/>
      <c r="M16" s="10"/>
      <c r="N16" s="27"/>
      <c r="O16" s="27"/>
      <c r="P16" s="27"/>
      <c r="Q16" s="12"/>
      <c r="R16" s="15"/>
    </row>
    <row r="17" spans="1:18" ht="45" customHeight="1" x14ac:dyDescent="0.45">
      <c r="A17" s="10"/>
      <c r="B17" s="10"/>
      <c r="C17" s="10"/>
      <c r="D17" s="10"/>
      <c r="E17" s="10"/>
      <c r="F17" s="10"/>
      <c r="G17" s="10"/>
      <c r="H17" s="10"/>
      <c r="I17" s="10"/>
      <c r="J17" s="10"/>
      <c r="K17" s="10"/>
      <c r="L17" s="10"/>
      <c r="M17" s="10"/>
      <c r="N17" s="27"/>
      <c r="O17" s="27"/>
      <c r="P17" s="27"/>
      <c r="Q17" s="12"/>
      <c r="R17" s="15"/>
    </row>
    <row r="18" spans="1:18" ht="45" customHeight="1" x14ac:dyDescent="0.45">
      <c r="A18" s="10"/>
      <c r="B18" s="10"/>
      <c r="C18" s="10"/>
      <c r="D18" s="10"/>
      <c r="E18" s="10"/>
      <c r="F18" s="10"/>
      <c r="G18" s="10"/>
      <c r="H18" s="10"/>
      <c r="I18" s="10"/>
      <c r="J18" s="10"/>
      <c r="K18" s="10"/>
      <c r="L18" s="10"/>
      <c r="M18" s="10"/>
      <c r="N18" s="27"/>
      <c r="O18" s="27"/>
      <c r="P18" s="27"/>
      <c r="Q18" s="12"/>
      <c r="R18" s="15"/>
    </row>
    <row r="19" spans="1:18" ht="45" customHeight="1" x14ac:dyDescent="0.45">
      <c r="A19" s="10"/>
      <c r="B19" s="10"/>
      <c r="C19" s="10"/>
      <c r="D19" s="10"/>
      <c r="E19" s="10"/>
      <c r="F19" s="10"/>
      <c r="G19" s="10"/>
      <c r="H19" s="10"/>
      <c r="I19" s="10"/>
      <c r="J19" s="10"/>
      <c r="K19" s="10"/>
      <c r="L19" s="10"/>
      <c r="M19" s="10"/>
      <c r="N19" s="27"/>
      <c r="O19" s="27"/>
      <c r="P19" s="27"/>
      <c r="Q19" s="12"/>
      <c r="R19" s="15"/>
    </row>
    <row r="20" spans="1:18" ht="45" customHeight="1" x14ac:dyDescent="0.45">
      <c r="A20" s="10"/>
      <c r="B20" s="10"/>
      <c r="C20" s="10"/>
      <c r="D20" s="10"/>
      <c r="E20" s="10"/>
      <c r="F20" s="10"/>
      <c r="G20" s="10"/>
      <c r="H20" s="10"/>
      <c r="I20" s="10"/>
      <c r="J20" s="10"/>
      <c r="K20" s="10"/>
      <c r="L20" s="10"/>
      <c r="M20" s="10"/>
      <c r="N20" s="27"/>
      <c r="O20" s="27"/>
      <c r="P20" s="27"/>
      <c r="Q20" s="12"/>
      <c r="R20" s="15"/>
    </row>
    <row r="21" spans="1:18" ht="45" customHeight="1" x14ac:dyDescent="0.45">
      <c r="A21" s="10"/>
      <c r="B21" s="10"/>
      <c r="C21" s="10"/>
      <c r="D21" s="10"/>
      <c r="E21" s="10"/>
      <c r="F21" s="10"/>
      <c r="G21" s="10"/>
      <c r="H21" s="10"/>
      <c r="I21" s="10"/>
      <c r="J21" s="10"/>
      <c r="K21" s="10"/>
      <c r="L21" s="10"/>
      <c r="M21" s="10"/>
      <c r="N21" s="27"/>
      <c r="O21" s="27"/>
      <c r="P21" s="27"/>
      <c r="Q21" s="12"/>
      <c r="R21" s="15"/>
    </row>
    <row r="22" spans="1:18" ht="45" customHeight="1" x14ac:dyDescent="0.45">
      <c r="A22" s="10"/>
      <c r="B22" s="10"/>
      <c r="C22" s="10"/>
      <c r="D22" s="10"/>
      <c r="E22" s="10"/>
      <c r="F22" s="10"/>
      <c r="G22" s="10"/>
      <c r="H22" s="10"/>
      <c r="I22" s="10"/>
      <c r="J22" s="10"/>
      <c r="K22" s="10"/>
      <c r="L22" s="10"/>
      <c r="M22" s="10"/>
      <c r="N22" s="27"/>
      <c r="O22" s="27"/>
      <c r="P22" s="27"/>
      <c r="Q22" s="12"/>
      <c r="R22" s="15"/>
    </row>
    <row r="23" spans="1:18" ht="45" customHeight="1" x14ac:dyDescent="0.45">
      <c r="A23" s="10"/>
      <c r="B23" s="10"/>
      <c r="C23" s="10"/>
      <c r="D23" s="10"/>
      <c r="E23" s="10"/>
      <c r="F23" s="10"/>
      <c r="G23" s="10"/>
      <c r="H23" s="10"/>
      <c r="I23" s="10"/>
      <c r="J23" s="10"/>
      <c r="K23" s="10"/>
      <c r="L23" s="10"/>
      <c r="M23" s="10"/>
      <c r="N23" s="27"/>
      <c r="O23" s="27"/>
      <c r="P23" s="27"/>
      <c r="Q23" s="12"/>
      <c r="R23" s="15"/>
    </row>
    <row r="24" spans="1:18" ht="45" customHeight="1" x14ac:dyDescent="0.45">
      <c r="A24" s="10"/>
      <c r="B24" s="10"/>
      <c r="C24" s="10"/>
      <c r="D24" s="10"/>
      <c r="E24" s="10"/>
      <c r="F24" s="10"/>
      <c r="G24" s="10"/>
      <c r="H24" s="10"/>
      <c r="I24" s="10"/>
      <c r="J24" s="10"/>
      <c r="K24" s="10"/>
      <c r="L24" s="10"/>
      <c r="M24" s="10"/>
      <c r="N24" s="27"/>
      <c r="O24" s="27"/>
      <c r="P24" s="27"/>
      <c r="Q24" s="12"/>
      <c r="R24" s="15"/>
    </row>
    <row r="25" spans="1:18" ht="45" customHeight="1" x14ac:dyDescent="0.45">
      <c r="A25" s="10"/>
      <c r="B25" s="10"/>
      <c r="C25" s="10"/>
      <c r="D25" s="10"/>
      <c r="E25" s="10"/>
      <c r="F25" s="10"/>
      <c r="G25" s="10"/>
      <c r="H25" s="10"/>
      <c r="I25" s="10"/>
      <c r="J25" s="10"/>
      <c r="K25" s="10"/>
      <c r="L25" s="10"/>
      <c r="M25" s="10"/>
      <c r="N25" s="27"/>
      <c r="O25" s="27"/>
      <c r="P25" s="27"/>
      <c r="Q25" s="12"/>
      <c r="R25" s="15"/>
    </row>
    <row r="26" spans="1:18" ht="45" customHeight="1" x14ac:dyDescent="0.45">
      <c r="A26" s="10"/>
      <c r="B26" s="10"/>
      <c r="C26" s="10"/>
      <c r="D26" s="10"/>
      <c r="E26" s="10"/>
      <c r="F26" s="10"/>
      <c r="G26" s="10"/>
      <c r="H26" s="10"/>
      <c r="I26" s="10"/>
      <c r="J26" s="10"/>
      <c r="K26" s="10"/>
      <c r="L26" s="10"/>
      <c r="M26" s="10"/>
      <c r="N26" s="27"/>
      <c r="O26" s="27"/>
      <c r="P26" s="27"/>
      <c r="Q26" s="12"/>
      <c r="R26" s="15"/>
    </row>
    <row r="27" spans="1:18" ht="45" customHeight="1" x14ac:dyDescent="0.45">
      <c r="A27" s="10"/>
      <c r="B27" s="10"/>
      <c r="C27" s="10"/>
      <c r="D27" s="10"/>
      <c r="E27" s="10"/>
      <c r="F27" s="10"/>
      <c r="G27" s="10"/>
      <c r="H27" s="10"/>
      <c r="I27" s="10"/>
      <c r="J27" s="10"/>
      <c r="K27" s="10"/>
      <c r="L27" s="10"/>
      <c r="M27" s="10"/>
      <c r="N27" s="27"/>
      <c r="O27" s="27"/>
      <c r="P27" s="27"/>
      <c r="Q27" s="12"/>
      <c r="R27" s="15"/>
    </row>
    <row r="28" spans="1:18" ht="45" customHeight="1" x14ac:dyDescent="0.45">
      <c r="A28" s="10"/>
      <c r="B28" s="10"/>
      <c r="C28" s="10"/>
      <c r="D28" s="10"/>
      <c r="E28" s="10"/>
      <c r="F28" s="10"/>
      <c r="G28" s="10"/>
      <c r="H28" s="10"/>
      <c r="I28" s="10"/>
      <c r="J28" s="10"/>
      <c r="K28" s="10"/>
      <c r="L28" s="10"/>
      <c r="M28" s="10"/>
      <c r="N28" s="27"/>
      <c r="O28" s="27"/>
      <c r="P28" s="27"/>
      <c r="Q28" s="12"/>
      <c r="R28" s="15"/>
    </row>
    <row r="29" spans="1:18" ht="45" customHeight="1" x14ac:dyDescent="0.45">
      <c r="A29" s="10"/>
      <c r="B29" s="10"/>
      <c r="C29" s="10"/>
      <c r="D29" s="10"/>
      <c r="E29" s="10"/>
      <c r="F29" s="10"/>
      <c r="G29" s="10"/>
      <c r="H29" s="10"/>
      <c r="I29" s="10"/>
      <c r="J29" s="10"/>
      <c r="K29" s="10"/>
      <c r="L29" s="10"/>
      <c r="M29" s="10"/>
      <c r="N29" s="27"/>
      <c r="O29" s="27"/>
      <c r="P29" s="27"/>
      <c r="Q29" s="12"/>
      <c r="R29" s="15"/>
    </row>
    <row r="30" spans="1:18" ht="45" customHeight="1" x14ac:dyDescent="0.45">
      <c r="A30" s="10"/>
      <c r="B30" s="10"/>
      <c r="C30" s="10"/>
      <c r="D30" s="10"/>
      <c r="E30" s="10"/>
      <c r="F30" s="10"/>
      <c r="G30" s="10"/>
      <c r="H30" s="10"/>
      <c r="I30" s="10"/>
      <c r="J30" s="10"/>
      <c r="K30" s="10"/>
      <c r="L30" s="10"/>
      <c r="M30" s="10"/>
      <c r="N30" s="27"/>
      <c r="O30" s="27"/>
      <c r="P30" s="27"/>
      <c r="Q30" s="12"/>
      <c r="R30" s="15"/>
    </row>
    <row r="31" spans="1:18" s="67" customFormat="1" ht="26.25" x14ac:dyDescent="0.4">
      <c r="A31" s="65"/>
      <c r="B31" s="48"/>
      <c r="C31" s="49" t="s">
        <v>36</v>
      </c>
      <c r="D31" s="48"/>
      <c r="E31" s="48"/>
      <c r="F31" s="48"/>
      <c r="G31" s="48"/>
      <c r="H31" s="48"/>
      <c r="I31" s="48"/>
      <c r="J31" s="48"/>
      <c r="K31" s="48"/>
      <c r="L31" s="48"/>
      <c r="M31" s="48"/>
      <c r="N31" s="48"/>
      <c r="O31" s="48"/>
      <c r="P31" s="48"/>
      <c r="Q31" s="66"/>
      <c r="R31" s="66"/>
    </row>
    <row r="32" spans="1:18" s="67" customFormat="1" ht="26.25" x14ac:dyDescent="0.4">
      <c r="A32" s="65"/>
      <c r="B32" s="48"/>
      <c r="C32" s="50" t="s">
        <v>54</v>
      </c>
      <c r="D32" s="48"/>
      <c r="E32" s="48"/>
      <c r="F32" s="48"/>
      <c r="G32" s="48"/>
      <c r="H32" s="48"/>
      <c r="I32" s="48"/>
      <c r="J32" s="48"/>
      <c r="K32" s="48"/>
      <c r="L32" s="48"/>
      <c r="M32" s="48"/>
      <c r="N32" s="48"/>
      <c r="O32" s="48"/>
      <c r="P32" s="48"/>
      <c r="Q32" s="66"/>
      <c r="R32" s="66"/>
    </row>
    <row r="33" spans="1:18" s="67" customFormat="1" ht="26.25" x14ac:dyDescent="0.4">
      <c r="A33" s="65"/>
      <c r="B33" s="48"/>
      <c r="C33" s="48">
        <f>IF($C$32=C34,1,0)</f>
        <v>1</v>
      </c>
      <c r="D33" s="48">
        <f>IF($C$32=D34,1,0)</f>
        <v>0</v>
      </c>
      <c r="E33" s="48"/>
      <c r="F33" s="48"/>
      <c r="G33" s="48"/>
      <c r="H33" s="48"/>
      <c r="I33" s="48"/>
      <c r="J33" s="48"/>
      <c r="K33" s="48"/>
      <c r="L33" s="48"/>
      <c r="M33" s="48"/>
      <c r="N33" s="48"/>
      <c r="O33" s="48"/>
      <c r="P33" s="48"/>
      <c r="Q33" s="66"/>
      <c r="R33" s="66"/>
    </row>
    <row r="34" spans="1:18" s="67" customFormat="1" ht="32.25" x14ac:dyDescent="0.4">
      <c r="A34" s="65"/>
      <c r="B34" s="51"/>
      <c r="C34" s="51" t="s">
        <v>54</v>
      </c>
      <c r="D34" s="51" t="s">
        <v>38</v>
      </c>
      <c r="E34" s="51" t="s">
        <v>34</v>
      </c>
      <c r="F34" s="48"/>
      <c r="G34" s="48"/>
      <c r="H34" s="48"/>
      <c r="I34" s="48"/>
      <c r="J34" s="48"/>
      <c r="K34" s="48"/>
      <c r="L34" s="48"/>
      <c r="M34" s="48"/>
      <c r="N34" s="48" t="s">
        <v>53</v>
      </c>
      <c r="O34" s="48" t="s">
        <v>51</v>
      </c>
      <c r="P34" s="48" t="s">
        <v>52</v>
      </c>
      <c r="Q34" s="66"/>
      <c r="R34" s="66"/>
    </row>
    <row r="35" spans="1:18" s="67" customFormat="1" ht="15" customHeight="1" x14ac:dyDescent="0.4">
      <c r="A35" s="65"/>
      <c r="B35" s="52"/>
      <c r="C35" s="52">
        <f>'Ocenjevalni list'!J3</f>
        <v>0</v>
      </c>
      <c r="D35" s="52">
        <f>I35/5</f>
        <v>0.60666666666666669</v>
      </c>
      <c r="E35" s="52">
        <f>B35*$B$33+C35*$C$33+D35*$D$33</f>
        <v>0</v>
      </c>
      <c r="F35" s="48"/>
      <c r="G35" s="48"/>
      <c r="H35" s="48"/>
      <c r="I35" s="48">
        <v>3.0333333333333332</v>
      </c>
      <c r="J35" s="48"/>
      <c r="K35" s="48"/>
      <c r="L35" s="48"/>
      <c r="M35" s="48"/>
      <c r="N35" s="48" t="s">
        <v>39</v>
      </c>
      <c r="O35" s="52">
        <f>E35</f>
        <v>0</v>
      </c>
      <c r="P35" s="52">
        <f ca="1">RAND()/10+O35-0.05</f>
        <v>1.151946594485409E-2</v>
      </c>
      <c r="Q35" s="66"/>
      <c r="R35" s="66"/>
    </row>
    <row r="36" spans="1:18" s="67" customFormat="1" ht="15" customHeight="1" x14ac:dyDescent="0.25">
      <c r="A36" s="65"/>
      <c r="B36" s="52"/>
      <c r="C36" s="52">
        <f>'Ocenjevalni list'!J13</f>
        <v>0</v>
      </c>
      <c r="D36" s="52">
        <f t="shared" ref="D36:D46" si="1">I36/5</f>
        <v>0.57599999999999996</v>
      </c>
      <c r="E36" s="52">
        <f t="shared" ref="E36:E46" si="2">B36*$B$33+C36*$C$33+D36*$D$33</f>
        <v>0</v>
      </c>
      <c r="F36" s="48"/>
      <c r="G36" s="48"/>
      <c r="H36" s="48"/>
      <c r="I36" s="48">
        <v>2.88</v>
      </c>
      <c r="J36" s="48"/>
      <c r="K36" s="48"/>
      <c r="L36" s="48"/>
      <c r="M36" s="48"/>
      <c r="N36" s="48" t="s">
        <v>40</v>
      </c>
      <c r="O36" s="52">
        <f t="shared" ref="O36:O46" si="3">E36</f>
        <v>0</v>
      </c>
      <c r="P36" s="52">
        <f t="shared" ref="P36:P46" ca="1" si="4">RAND()/10+O36-0.05</f>
        <v>1.758633230649552E-2</v>
      </c>
    </row>
    <row r="37" spans="1:18" s="67" customFormat="1" ht="15" customHeight="1" x14ac:dyDescent="0.25">
      <c r="A37" s="65"/>
      <c r="B37" s="52"/>
      <c r="C37" s="52">
        <f>'Ocenjevalni list'!J23</f>
        <v>0</v>
      </c>
      <c r="D37" s="52">
        <f t="shared" si="1"/>
        <v>0.5</v>
      </c>
      <c r="E37" s="52">
        <f t="shared" si="2"/>
        <v>0</v>
      </c>
      <c r="F37" s="48"/>
      <c r="G37" s="48"/>
      <c r="H37" s="48"/>
      <c r="I37" s="48">
        <v>2.5</v>
      </c>
      <c r="J37" s="48"/>
      <c r="K37" s="48"/>
      <c r="L37" s="48"/>
      <c r="M37" s="48"/>
      <c r="N37" s="48" t="s">
        <v>41</v>
      </c>
      <c r="O37" s="52">
        <f t="shared" si="3"/>
        <v>0</v>
      </c>
      <c r="P37" s="52">
        <f t="shared" ca="1" si="4"/>
        <v>-4.6794916928991431E-2</v>
      </c>
    </row>
    <row r="38" spans="1:18" s="67" customFormat="1" ht="15" customHeight="1" x14ac:dyDescent="0.25">
      <c r="A38" s="65"/>
      <c r="B38" s="52"/>
      <c r="C38" s="52">
        <f>'Ocenjevalni list'!J33</f>
        <v>0</v>
      </c>
      <c r="D38" s="52">
        <f t="shared" si="1"/>
        <v>0.8</v>
      </c>
      <c r="E38" s="52">
        <f t="shared" si="2"/>
        <v>0</v>
      </c>
      <c r="F38" s="48"/>
      <c r="G38" s="48"/>
      <c r="H38" s="48"/>
      <c r="I38" s="48">
        <v>4</v>
      </c>
      <c r="J38" s="48"/>
      <c r="K38" s="48"/>
      <c r="L38" s="48"/>
      <c r="M38" s="48"/>
      <c r="N38" s="48" t="s">
        <v>42</v>
      </c>
      <c r="O38" s="52">
        <f t="shared" si="3"/>
        <v>0</v>
      </c>
      <c r="P38" s="52">
        <f t="shared" ca="1" si="4"/>
        <v>3.9479239075990644E-2</v>
      </c>
    </row>
    <row r="39" spans="1:18" s="67" customFormat="1" ht="15" customHeight="1" x14ac:dyDescent="0.25">
      <c r="A39" s="65"/>
      <c r="B39" s="52"/>
      <c r="C39" s="52">
        <f>'Ocenjevalni list'!J43</f>
        <v>0</v>
      </c>
      <c r="D39" s="52">
        <f t="shared" si="1"/>
        <v>0.55000000000000004</v>
      </c>
      <c r="E39" s="52">
        <f t="shared" si="2"/>
        <v>0</v>
      </c>
      <c r="F39" s="48"/>
      <c r="G39" s="48"/>
      <c r="H39" s="48"/>
      <c r="I39" s="48">
        <v>2.75</v>
      </c>
      <c r="J39" s="48"/>
      <c r="K39" s="48"/>
      <c r="L39" s="48"/>
      <c r="M39" s="48"/>
      <c r="N39" s="48" t="s">
        <v>43</v>
      </c>
      <c r="O39" s="52">
        <f t="shared" si="3"/>
        <v>0</v>
      </c>
      <c r="P39" s="52">
        <f t="shared" ca="1" si="4"/>
        <v>-1.8797146850012849E-2</v>
      </c>
    </row>
    <row r="40" spans="1:18" s="67" customFormat="1" ht="15" customHeight="1" x14ac:dyDescent="0.25">
      <c r="A40" s="65"/>
      <c r="B40" s="52"/>
      <c r="C40" s="52">
        <f>'Ocenjevalni list'!J53</f>
        <v>0</v>
      </c>
      <c r="D40" s="52">
        <f t="shared" si="1"/>
        <v>0.33333333333333337</v>
      </c>
      <c r="E40" s="52">
        <f t="shared" si="2"/>
        <v>0</v>
      </c>
      <c r="F40" s="48"/>
      <c r="G40" s="48"/>
      <c r="H40" s="48"/>
      <c r="I40" s="48">
        <v>1.6666666666666667</v>
      </c>
      <c r="J40" s="48"/>
      <c r="K40" s="48"/>
      <c r="L40" s="48"/>
      <c r="M40" s="48"/>
      <c r="N40" s="48" t="s">
        <v>44</v>
      </c>
      <c r="O40" s="52">
        <f t="shared" si="3"/>
        <v>0</v>
      </c>
      <c r="P40" s="52">
        <f t="shared" ca="1" si="4"/>
        <v>-8.7040624882669532E-3</v>
      </c>
    </row>
    <row r="41" spans="1:18" s="67" customFormat="1" ht="15" customHeight="1" x14ac:dyDescent="0.25">
      <c r="A41" s="65"/>
      <c r="B41" s="52"/>
      <c r="C41" s="52">
        <f>'Ocenjevalni list'!J63</f>
        <v>0</v>
      </c>
      <c r="D41" s="52">
        <f t="shared" si="1"/>
        <v>0.5</v>
      </c>
      <c r="E41" s="52">
        <f t="shared" si="2"/>
        <v>0</v>
      </c>
      <c r="F41" s="48"/>
      <c r="G41" s="48"/>
      <c r="H41" s="48"/>
      <c r="I41" s="48">
        <v>2.5</v>
      </c>
      <c r="J41" s="48"/>
      <c r="K41" s="48"/>
      <c r="L41" s="48"/>
      <c r="M41" s="48"/>
      <c r="N41" s="48" t="s">
        <v>45</v>
      </c>
      <c r="O41" s="52">
        <f t="shared" si="3"/>
        <v>0</v>
      </c>
      <c r="P41" s="52">
        <f t="shared" ca="1" si="4"/>
        <v>-9.7868556026513009E-3</v>
      </c>
    </row>
    <row r="42" spans="1:18" s="67" customFormat="1" ht="15" customHeight="1" x14ac:dyDescent="0.25">
      <c r="A42" s="65"/>
      <c r="B42" s="52"/>
      <c r="C42" s="52">
        <f>'Ocenjevalni list'!J73</f>
        <v>0</v>
      </c>
      <c r="D42" s="52">
        <f t="shared" si="1"/>
        <v>0.74</v>
      </c>
      <c r="E42" s="52">
        <f t="shared" si="2"/>
        <v>0</v>
      </c>
      <c r="F42" s="48"/>
      <c r="G42" s="48"/>
      <c r="H42" s="48"/>
      <c r="I42" s="48">
        <v>3.7</v>
      </c>
      <c r="J42" s="48"/>
      <c r="K42" s="48"/>
      <c r="L42" s="48"/>
      <c r="M42" s="48"/>
      <c r="N42" s="48" t="s">
        <v>46</v>
      </c>
      <c r="O42" s="52">
        <f t="shared" si="3"/>
        <v>0</v>
      </c>
      <c r="P42" s="52">
        <f t="shared" ca="1" si="4"/>
        <v>-3.9120208120703805E-2</v>
      </c>
    </row>
    <row r="43" spans="1:18" s="67" customFormat="1" ht="15" customHeight="1" x14ac:dyDescent="0.25">
      <c r="A43" s="65"/>
      <c r="B43" s="52"/>
      <c r="C43" s="52">
        <f>'Ocenjevalni list'!J83</f>
        <v>0</v>
      </c>
      <c r="D43" s="52">
        <f t="shared" si="1"/>
        <v>0.3</v>
      </c>
      <c r="E43" s="52">
        <f t="shared" si="2"/>
        <v>0</v>
      </c>
      <c r="F43" s="48"/>
      <c r="G43" s="48"/>
      <c r="H43" s="48"/>
      <c r="I43" s="48">
        <v>1.5</v>
      </c>
      <c r="J43" s="48"/>
      <c r="K43" s="48"/>
      <c r="L43" s="48"/>
      <c r="M43" s="48"/>
      <c r="N43" s="48" t="s">
        <v>47</v>
      </c>
      <c r="O43" s="52">
        <f t="shared" si="3"/>
        <v>0</v>
      </c>
      <c r="P43" s="52">
        <f t="shared" ca="1" si="4"/>
        <v>3.3581297127036711E-2</v>
      </c>
    </row>
    <row r="44" spans="1:18" s="67" customFormat="1" ht="15" customHeight="1" x14ac:dyDescent="0.25">
      <c r="A44" s="65"/>
      <c r="B44" s="52"/>
      <c r="C44" s="52">
        <f>'Ocenjevalni list'!J93</f>
        <v>0</v>
      </c>
      <c r="D44" s="52">
        <f t="shared" si="1"/>
        <v>0.46666666666666667</v>
      </c>
      <c r="E44" s="52">
        <f t="shared" si="2"/>
        <v>0</v>
      </c>
      <c r="F44" s="48"/>
      <c r="G44" s="48"/>
      <c r="H44" s="48"/>
      <c r="I44" s="48">
        <v>2.3333333333333335</v>
      </c>
      <c r="J44" s="48"/>
      <c r="K44" s="48"/>
      <c r="L44" s="48"/>
      <c r="M44" s="48"/>
      <c r="N44" s="48" t="s">
        <v>48</v>
      </c>
      <c r="O44" s="52">
        <f t="shared" si="3"/>
        <v>0</v>
      </c>
      <c r="P44" s="52">
        <f t="shared" ca="1" si="4"/>
        <v>3.9451065512571479E-2</v>
      </c>
    </row>
    <row r="45" spans="1:18" s="67" customFormat="1" ht="15" customHeight="1" x14ac:dyDescent="0.25">
      <c r="A45" s="65"/>
      <c r="B45" s="52"/>
      <c r="C45" s="52">
        <f>'Ocenjevalni list'!J103</f>
        <v>0</v>
      </c>
      <c r="D45" s="52">
        <f t="shared" si="1"/>
        <v>0.35</v>
      </c>
      <c r="E45" s="52">
        <f>B45*$B$33+C45*$C$33+D45*$D$33</f>
        <v>0</v>
      </c>
      <c r="F45" s="48"/>
      <c r="G45" s="48"/>
      <c r="H45" s="48"/>
      <c r="I45" s="48">
        <v>1.75</v>
      </c>
      <c r="J45" s="48"/>
      <c r="K45" s="48"/>
      <c r="L45" s="48"/>
      <c r="M45" s="48"/>
      <c r="N45" s="48" t="s">
        <v>49</v>
      </c>
      <c r="O45" s="52">
        <f t="shared" si="3"/>
        <v>0</v>
      </c>
      <c r="P45" s="52">
        <f t="shared" ca="1" si="4"/>
        <v>2.9293325655996114E-2</v>
      </c>
    </row>
    <row r="46" spans="1:18" s="67" customFormat="1" ht="15" customHeight="1" x14ac:dyDescent="0.25">
      <c r="A46" s="65"/>
      <c r="B46" s="52"/>
      <c r="C46" s="52">
        <f>'Ocenjevalni list'!J113</f>
        <v>0</v>
      </c>
      <c r="D46" s="52">
        <f t="shared" si="1"/>
        <v>0.6</v>
      </c>
      <c r="E46" s="52">
        <f t="shared" si="2"/>
        <v>0</v>
      </c>
      <c r="F46" s="48"/>
      <c r="G46" s="48"/>
      <c r="H46" s="48"/>
      <c r="I46" s="48">
        <v>3</v>
      </c>
      <c r="J46" s="48"/>
      <c r="K46" s="48"/>
      <c r="L46" s="48"/>
      <c r="M46" s="48"/>
      <c r="N46" s="48" t="s">
        <v>50</v>
      </c>
      <c r="O46" s="52">
        <f t="shared" si="3"/>
        <v>0</v>
      </c>
      <c r="P46" s="52">
        <f t="shared" ca="1" si="4"/>
        <v>4.6221334116850851E-2</v>
      </c>
    </row>
    <row r="49" spans="1:1" ht="45" customHeight="1" x14ac:dyDescent="0.25">
      <c r="A49" s="5" t="s">
        <v>37</v>
      </c>
    </row>
    <row r="50" spans="1:1" ht="45" customHeight="1" x14ac:dyDescent="0.25">
      <c r="A50" s="5"/>
    </row>
    <row r="51" spans="1:1" ht="45" customHeight="1" x14ac:dyDescent="0.25">
      <c r="A51" s="5" t="s">
        <v>35</v>
      </c>
    </row>
  </sheetData>
  <sheetProtection algorithmName="SHA-512" hashValue="KDRBHaJxrOrXlQogByGiAiZWgaA5zW2KdNHuX0XuAVLoevqYbiC5AF6MLn/VUU0Rp38iSyOTMz+K1+muUTqV8w==" saltValue="ApCKlRJN1ZDiLPGowtG4gw==" spinCount="100000" sheet="1" objects="1" scenarios="1" selectLockedCells="1" selectUnlockedCells="1"/>
  <mergeCells count="8">
    <mergeCell ref="B2:I2"/>
    <mergeCell ref="E11:F11"/>
    <mergeCell ref="H11:I11"/>
    <mergeCell ref="E3:K3"/>
    <mergeCell ref="E5:F5"/>
    <mergeCell ref="H5:I5"/>
    <mergeCell ref="F7:H7"/>
    <mergeCell ref="F9:H9"/>
  </mergeCells>
  <conditionalFormatting sqref="B4:L4 B6:L6 B5:E5 J5:L5 G5:H5 B8:L8 I7:L7 B7:F7 B10:L10 I9:L9 B9:F9 B12:L12 B11:E11 J11:L11 G11:H11 L3 B3:E3">
    <cfRule type="cellIs" dxfId="18" priority="71" stopIfTrue="1" operator="lessThan">
      <formula>$S$5</formula>
    </cfRule>
    <cfRule type="cellIs" dxfId="17" priority="72" stopIfTrue="1" operator="lessThan">
      <formula>$S$6</formula>
    </cfRule>
    <cfRule type="cellIs" dxfId="16" priority="73" stopIfTrue="1" operator="lessThan">
      <formula>$S$7</formula>
    </cfRule>
    <cfRule type="cellIs" dxfId="15" priority="74" stopIfTrue="1" operator="lessThan">
      <formula>$S$8</formula>
    </cfRule>
    <cfRule type="cellIs" dxfId="14" priority="75" stopIfTrue="1" operator="lessThan">
      <formula>$S$9</formula>
    </cfRule>
    <cfRule type="cellIs" dxfId="13" priority="76" stopIfTrue="1" operator="greaterThanOrEqual">
      <formula>$R$10</formula>
    </cfRule>
  </conditionalFormatting>
  <conditionalFormatting sqref="B4:L12 L3 B3:E3">
    <cfRule type="cellIs" dxfId="12" priority="173" operator="greaterThan">
      <formula>$S$10</formula>
    </cfRule>
  </conditionalFormatting>
  <dataValidations count="2">
    <dataValidation type="list" allowBlank="1" showInputMessage="1" showErrorMessage="1" sqref="O3">
      <formula1>$A$49:$A$51</formula1>
    </dataValidation>
    <dataValidation type="list" allowBlank="1" showInputMessage="1" showErrorMessage="1" sqref="C32">
      <formula1>$C$34:$D$34</formula1>
    </dataValidation>
  </dataValidations>
  <printOptions horizontalCentered="1"/>
  <pageMargins left="0.70866141732283472" right="0.6692913385826772" top="0.27559055118110237" bottom="0.59055118110236227" header="0.19685039370078741" footer="0.15748031496062992"/>
  <pageSetup paperSize="9" scale="76" fitToHeight="0" orientation="portrait" r:id="rId1"/>
  <headerFooter scaleWithDoc="0">
    <oddFooter>&amp;L© ORVI Consultus, d.o.o.&amp;R&amp;G</oddFoot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outlinePr summaryBelow="0"/>
    <pageSetUpPr fitToPage="1"/>
  </sheetPr>
  <dimension ref="A1:V145"/>
  <sheetViews>
    <sheetView tabSelected="1" zoomScaleNormal="100" workbookViewId="0">
      <pane ySplit="1" topLeftCell="A2" activePane="bottomLeft" state="frozen"/>
      <selection sqref="A1:XFD1"/>
      <selection pane="bottomLeft" activeCell="H11" sqref="H11:I11"/>
    </sheetView>
  </sheetViews>
  <sheetFormatPr defaultRowHeight="15" x14ac:dyDescent="0.25"/>
  <cols>
    <col min="1" max="1" width="2.85546875" customWidth="1"/>
    <col min="2" max="5" width="10.28515625" hidden="1" customWidth="1"/>
    <col min="6" max="6" width="2.85546875" hidden="1" customWidth="1"/>
    <col min="7" max="7" width="8" customWidth="1"/>
    <col min="8" max="8" width="41.28515625" customWidth="1"/>
    <col min="9" max="9" width="92" customWidth="1"/>
    <col min="10" max="10" width="12.140625" customWidth="1"/>
    <col min="12" max="12" width="10.85546875" customWidth="1"/>
  </cols>
  <sheetData>
    <row r="1" spans="1:22" s="1" customFormat="1" ht="90.75" thickBot="1" x14ac:dyDescent="0.3">
      <c r="A1" s="32"/>
      <c r="B1" s="33" t="s">
        <v>23</v>
      </c>
      <c r="C1" s="34" t="s">
        <v>25</v>
      </c>
      <c r="D1" s="34" t="s">
        <v>24</v>
      </c>
      <c r="E1" s="34" t="s">
        <v>26</v>
      </c>
      <c r="F1" s="35"/>
      <c r="G1" s="74" t="s">
        <v>100</v>
      </c>
      <c r="H1" s="79" t="s">
        <v>98</v>
      </c>
      <c r="I1" s="80" t="s">
        <v>99</v>
      </c>
      <c r="J1" s="78" t="s">
        <v>9</v>
      </c>
      <c r="K1" s="32"/>
      <c r="L1" s="29"/>
      <c r="M1" s="29"/>
      <c r="N1" s="29"/>
      <c r="O1" s="29"/>
      <c r="P1" s="29"/>
      <c r="Q1" s="29"/>
      <c r="R1" s="29"/>
      <c r="S1" s="29"/>
      <c r="T1" s="29"/>
      <c r="U1" s="29"/>
      <c r="V1" s="29"/>
    </row>
    <row r="2" spans="1:22" s="1" customFormat="1" ht="15.75" thickBot="1" x14ac:dyDescent="0.3">
      <c r="A2" s="32"/>
      <c r="B2" s="32"/>
      <c r="C2" s="32"/>
      <c r="D2" s="32"/>
      <c r="E2" s="32"/>
      <c r="F2" s="36"/>
      <c r="G2" s="37"/>
      <c r="H2" s="38"/>
      <c r="I2" s="39"/>
      <c r="J2" s="40"/>
      <c r="K2" s="32"/>
      <c r="L2" s="29"/>
      <c r="M2" s="29"/>
      <c r="N2" s="29"/>
      <c r="O2" s="29"/>
      <c r="P2" s="29"/>
      <c r="Q2" s="29"/>
      <c r="R2" s="29"/>
      <c r="S2" s="29"/>
      <c r="T2" s="29"/>
      <c r="U2" s="29"/>
      <c r="V2" s="29"/>
    </row>
    <row r="3" spans="1:22" s="1" customFormat="1" ht="32.25" thickBot="1" x14ac:dyDescent="0.3">
      <c r="A3" s="32"/>
      <c r="B3" s="32"/>
      <c r="C3" s="69"/>
      <c r="D3" s="69"/>
      <c r="E3" s="41">
        <f>SUM(E11:E11)</f>
        <v>0</v>
      </c>
      <c r="F3" s="32"/>
      <c r="G3" s="70"/>
      <c r="H3" s="87" t="s">
        <v>12</v>
      </c>
      <c r="I3" s="88"/>
      <c r="J3" s="72">
        <f>E3</f>
        <v>0</v>
      </c>
      <c r="K3" s="32"/>
      <c r="L3" s="29"/>
      <c r="M3" s="29"/>
      <c r="N3" s="29"/>
      <c r="O3" s="29"/>
      <c r="P3" s="29"/>
      <c r="Q3" s="29"/>
      <c r="R3" s="29"/>
      <c r="S3" s="29"/>
      <c r="T3" s="29"/>
      <c r="U3" s="29"/>
      <c r="V3" s="29"/>
    </row>
    <row r="4" spans="1:22" s="1" customFormat="1" ht="15.75" thickBot="1" x14ac:dyDescent="0.3">
      <c r="A4" s="32"/>
      <c r="B4" s="32"/>
      <c r="C4" s="32"/>
      <c r="D4" s="32"/>
      <c r="E4" s="32"/>
      <c r="F4" s="32"/>
      <c r="G4" s="32"/>
      <c r="H4" s="32"/>
      <c r="I4" s="77">
        <v>1</v>
      </c>
      <c r="J4" s="32"/>
      <c r="K4" s="32"/>
      <c r="L4" s="29"/>
      <c r="M4" s="29"/>
      <c r="N4" s="29"/>
      <c r="O4" s="29"/>
      <c r="P4" s="29"/>
      <c r="Q4" s="29"/>
      <c r="R4" s="29"/>
      <c r="S4" s="29"/>
      <c r="T4" s="29"/>
      <c r="U4" s="29"/>
      <c r="V4" s="29"/>
    </row>
    <row r="5" spans="1:22" s="1" customFormat="1" ht="42" customHeight="1" thickBot="1" x14ac:dyDescent="0.3">
      <c r="A5" s="32"/>
      <c r="B5" s="33" t="s">
        <v>23</v>
      </c>
      <c r="C5" s="34" t="s">
        <v>25</v>
      </c>
      <c r="D5" s="34" t="s">
        <v>24</v>
      </c>
      <c r="E5" s="34" t="s">
        <v>26</v>
      </c>
      <c r="F5" s="32"/>
      <c r="G5" s="42" t="str">
        <f>LEFT(H3,SEARCH(".",H3))</f>
        <v>A1.</v>
      </c>
      <c r="H5" s="89" t="s">
        <v>86</v>
      </c>
      <c r="I5" s="76" t="s">
        <v>79</v>
      </c>
      <c r="J5" s="58"/>
      <c r="K5" s="32"/>
      <c r="L5" s="29"/>
      <c r="M5" s="57"/>
      <c r="N5" s="57"/>
      <c r="O5" s="57"/>
      <c r="P5" s="57"/>
      <c r="Q5" s="29"/>
      <c r="R5" s="29"/>
      <c r="S5" s="29"/>
      <c r="T5" s="29"/>
      <c r="U5" s="29"/>
      <c r="V5" s="29"/>
    </row>
    <row r="6" spans="1:22" s="1" customFormat="1" ht="42" customHeight="1" thickBot="1" x14ac:dyDescent="0.3">
      <c r="A6" s="32"/>
      <c r="B6" s="33"/>
      <c r="C6" s="34"/>
      <c r="D6" s="34"/>
      <c r="E6" s="34"/>
      <c r="F6" s="32"/>
      <c r="G6" s="43"/>
      <c r="H6" s="90"/>
      <c r="I6" s="76" t="s">
        <v>80</v>
      </c>
      <c r="J6" s="58"/>
      <c r="K6" s="32"/>
      <c r="L6" s="29"/>
      <c r="M6" s="57"/>
      <c r="N6" s="57"/>
      <c r="O6" s="57"/>
      <c r="P6" s="57"/>
      <c r="Q6" s="29"/>
      <c r="R6" s="29"/>
      <c r="S6" s="29"/>
      <c r="T6" s="29"/>
      <c r="U6" s="29"/>
      <c r="V6" s="29"/>
    </row>
    <row r="7" spans="1:22" s="1" customFormat="1" ht="42" customHeight="1" thickBot="1" x14ac:dyDescent="0.3">
      <c r="A7" s="32"/>
      <c r="B7" s="33"/>
      <c r="C7" s="34"/>
      <c r="D7" s="34"/>
      <c r="E7" s="34"/>
      <c r="F7" s="32"/>
      <c r="G7" s="43"/>
      <c r="H7" s="90"/>
      <c r="I7" s="76" t="s">
        <v>81</v>
      </c>
      <c r="J7" s="58"/>
      <c r="K7" s="32"/>
      <c r="L7" s="29"/>
      <c r="M7" s="57"/>
      <c r="N7" s="57"/>
      <c r="O7" s="57"/>
      <c r="P7" s="57"/>
      <c r="Q7" s="29"/>
      <c r="R7" s="29"/>
      <c r="S7" s="29"/>
      <c r="T7" s="29"/>
      <c r="U7" s="29"/>
      <c r="V7" s="29"/>
    </row>
    <row r="8" spans="1:22" s="1" customFormat="1" ht="42" customHeight="1" thickBot="1" x14ac:dyDescent="0.3">
      <c r="A8" s="32"/>
      <c r="B8" s="33"/>
      <c r="C8" s="34"/>
      <c r="D8" s="34"/>
      <c r="E8" s="34"/>
      <c r="F8" s="32"/>
      <c r="G8" s="43"/>
      <c r="H8" s="90"/>
      <c r="I8" s="76" t="s">
        <v>82</v>
      </c>
      <c r="J8" s="58"/>
      <c r="K8" s="32"/>
      <c r="L8" s="29"/>
      <c r="M8" s="57"/>
      <c r="N8" s="57"/>
      <c r="O8" s="57"/>
      <c r="P8" s="57"/>
      <c r="Q8" s="29"/>
      <c r="R8" s="29"/>
      <c r="S8" s="29"/>
      <c r="T8" s="29"/>
      <c r="U8" s="29"/>
      <c r="V8" s="29"/>
    </row>
    <row r="9" spans="1:22" s="1" customFormat="1" ht="42" customHeight="1" thickBot="1" x14ac:dyDescent="0.3">
      <c r="A9" s="32"/>
      <c r="B9" s="33"/>
      <c r="C9" s="34"/>
      <c r="D9" s="34"/>
      <c r="E9" s="34"/>
      <c r="F9" s="32"/>
      <c r="G9" s="43"/>
      <c r="H9" s="90"/>
      <c r="I9" s="76" t="s">
        <v>83</v>
      </c>
      <c r="J9" s="58"/>
      <c r="K9" s="32"/>
      <c r="L9" s="29"/>
      <c r="M9" s="57"/>
      <c r="N9" s="57"/>
      <c r="O9" s="57"/>
      <c r="P9" s="57"/>
      <c r="Q9" s="29"/>
      <c r="R9" s="29"/>
      <c r="S9" s="29"/>
      <c r="T9" s="29"/>
      <c r="U9" s="29"/>
      <c r="V9" s="29"/>
    </row>
    <row r="10" spans="1:22" s="1" customFormat="1" ht="42" customHeight="1" thickBot="1" x14ac:dyDescent="0.3">
      <c r="A10" s="32"/>
      <c r="B10" s="33"/>
      <c r="C10" s="34"/>
      <c r="D10" s="34"/>
      <c r="E10" s="34"/>
      <c r="F10" s="32"/>
      <c r="G10" s="43"/>
      <c r="H10" s="90"/>
      <c r="I10" s="76" t="s">
        <v>84</v>
      </c>
      <c r="J10" s="58"/>
      <c r="K10" s="32"/>
      <c r="L10" s="29"/>
      <c r="M10" s="57"/>
      <c r="N10" s="57"/>
      <c r="O10" s="57"/>
      <c r="P10" s="57"/>
      <c r="Q10" s="29"/>
      <c r="R10" s="29"/>
      <c r="S10" s="29"/>
      <c r="T10" s="29"/>
      <c r="U10" s="29"/>
      <c r="V10" s="29"/>
    </row>
    <row r="11" spans="1:22" s="1" customFormat="1" ht="120" customHeight="1" thickBot="1" x14ac:dyDescent="0.3">
      <c r="A11" s="32"/>
      <c r="B11" s="32">
        <v>10</v>
      </c>
      <c r="C11" s="32">
        <f>IF(ISERR(J11*1)=TRUE,0,B11)</f>
        <v>10</v>
      </c>
      <c r="D11" s="44">
        <f>C11/SUM(C11:C11)</f>
        <v>1</v>
      </c>
      <c r="E11" s="32">
        <f>IF(ISERR(D11*J11)=TRUE,0,D11*J11)</f>
        <v>0</v>
      </c>
      <c r="F11" s="32"/>
      <c r="G11" s="73" t="s">
        <v>85</v>
      </c>
      <c r="H11" s="91"/>
      <c r="I11" s="92"/>
      <c r="J11" s="68">
        <f>IF(ISERR( (VLOOKUP(I4,'OcLestvice(v1)'!$J$3:$K$14,2,FALSE))/10)=TRUE," /",     (VLOOKUP(I4,'OcLestvice(v1)'!$J$3:$K$14,2,FALSE))/10)</f>
        <v>0</v>
      </c>
      <c r="K11" s="32"/>
      <c r="L11" s="29"/>
      <c r="M11" s="29"/>
      <c r="N11" s="29"/>
      <c r="O11" s="29"/>
      <c r="P11" s="29"/>
      <c r="Q11" s="29"/>
      <c r="R11" s="29"/>
      <c r="S11" s="29"/>
      <c r="T11" s="29"/>
      <c r="U11" s="29"/>
      <c r="V11" s="29"/>
    </row>
    <row r="12" spans="1:22" ht="15.75" thickBot="1" x14ac:dyDescent="0.3">
      <c r="A12" s="31"/>
      <c r="B12" s="30"/>
      <c r="C12" s="30"/>
      <c r="D12" s="30"/>
      <c r="E12" s="30"/>
      <c r="F12" s="30"/>
      <c r="G12" s="30"/>
      <c r="H12" s="30"/>
      <c r="I12" s="30"/>
      <c r="J12" s="30"/>
      <c r="K12" s="27"/>
      <c r="L12" s="27"/>
      <c r="M12" s="27"/>
      <c r="N12" s="27"/>
      <c r="O12" s="27"/>
      <c r="P12" s="27"/>
      <c r="Q12" s="27"/>
      <c r="R12" s="27"/>
      <c r="S12" s="27"/>
      <c r="T12" s="27"/>
      <c r="U12" s="27"/>
      <c r="V12" s="27"/>
    </row>
    <row r="13" spans="1:22" ht="32.25" thickBot="1" x14ac:dyDescent="0.3">
      <c r="A13" s="32"/>
      <c r="B13" s="32"/>
      <c r="C13" s="69"/>
      <c r="D13" s="69"/>
      <c r="E13" s="41">
        <f>SUM(E21:E21)</f>
        <v>0</v>
      </c>
      <c r="F13" s="32"/>
      <c r="G13" s="70"/>
      <c r="H13" s="87" t="s">
        <v>11</v>
      </c>
      <c r="I13" s="88"/>
      <c r="J13" s="72">
        <f>E13</f>
        <v>0</v>
      </c>
      <c r="K13" s="32"/>
      <c r="L13" s="27"/>
      <c r="M13" s="27"/>
      <c r="N13" s="27"/>
      <c r="O13" s="27"/>
      <c r="P13" s="27"/>
      <c r="Q13" s="27"/>
      <c r="R13" s="27"/>
      <c r="S13" s="27"/>
      <c r="T13" s="27"/>
      <c r="U13" s="27"/>
      <c r="V13" s="27"/>
    </row>
    <row r="14" spans="1:22" ht="15.75" thickBot="1" x14ac:dyDescent="0.3">
      <c r="A14" s="32"/>
      <c r="B14" s="32"/>
      <c r="C14" s="32"/>
      <c r="D14" s="32"/>
      <c r="E14" s="32"/>
      <c r="F14" s="32"/>
      <c r="G14" s="32"/>
      <c r="H14" s="32"/>
      <c r="I14" s="75">
        <v>1</v>
      </c>
      <c r="J14" s="32"/>
      <c r="K14" s="32"/>
      <c r="L14" s="27"/>
      <c r="M14" s="27"/>
      <c r="N14" s="27"/>
      <c r="O14" s="27"/>
      <c r="P14" s="27"/>
      <c r="Q14" s="27"/>
      <c r="R14" s="27"/>
      <c r="S14" s="27"/>
      <c r="T14" s="27"/>
      <c r="U14" s="27"/>
      <c r="V14" s="27"/>
    </row>
    <row r="15" spans="1:22" ht="42" customHeight="1" thickBot="1" x14ac:dyDescent="0.3">
      <c r="A15" s="32"/>
      <c r="B15" s="33" t="s">
        <v>23</v>
      </c>
      <c r="C15" s="34" t="s">
        <v>25</v>
      </c>
      <c r="D15" s="34" t="s">
        <v>24</v>
      </c>
      <c r="E15" s="34" t="s">
        <v>26</v>
      </c>
      <c r="F15" s="32"/>
      <c r="G15" s="42" t="str">
        <f>LEFT(H13,SEARCH(".",H13))</f>
        <v>A2.</v>
      </c>
      <c r="H15" s="89" t="s">
        <v>87</v>
      </c>
      <c r="I15" s="76" t="s">
        <v>79</v>
      </c>
      <c r="J15" s="58"/>
      <c r="K15" s="32"/>
      <c r="L15" s="27"/>
      <c r="M15" s="27"/>
      <c r="N15" s="27"/>
      <c r="O15" s="27"/>
      <c r="P15" s="27"/>
      <c r="Q15" s="27"/>
      <c r="R15" s="27"/>
      <c r="S15" s="27"/>
      <c r="T15" s="27"/>
      <c r="U15" s="27"/>
      <c r="V15" s="27"/>
    </row>
    <row r="16" spans="1:22" ht="42" customHeight="1" thickBot="1" x14ac:dyDescent="0.3">
      <c r="A16" s="32"/>
      <c r="B16" s="33"/>
      <c r="C16" s="34"/>
      <c r="D16" s="34"/>
      <c r="E16" s="34"/>
      <c r="F16" s="32"/>
      <c r="G16" s="43"/>
      <c r="H16" s="90"/>
      <c r="I16" s="76" t="s">
        <v>80</v>
      </c>
      <c r="J16" s="58"/>
      <c r="K16" s="32"/>
      <c r="L16" s="27"/>
      <c r="M16" s="27"/>
      <c r="N16" s="27"/>
      <c r="O16" s="27"/>
      <c r="P16" s="27"/>
      <c r="Q16" s="27"/>
      <c r="R16" s="27"/>
      <c r="S16" s="27"/>
      <c r="T16" s="27"/>
      <c r="U16" s="27"/>
      <c r="V16" s="27"/>
    </row>
    <row r="17" spans="1:22" ht="42" customHeight="1" thickBot="1" x14ac:dyDescent="0.3">
      <c r="A17" s="32"/>
      <c r="B17" s="33"/>
      <c r="C17" s="34"/>
      <c r="D17" s="34"/>
      <c r="E17" s="34"/>
      <c r="F17" s="32"/>
      <c r="G17" s="43"/>
      <c r="H17" s="90"/>
      <c r="I17" s="76" t="s">
        <v>81</v>
      </c>
      <c r="J17" s="58"/>
      <c r="K17" s="32"/>
      <c r="L17" s="27"/>
      <c r="M17" s="27"/>
      <c r="N17" s="27"/>
      <c r="O17" s="27"/>
      <c r="P17" s="27"/>
      <c r="Q17" s="27"/>
      <c r="R17" s="27"/>
      <c r="S17" s="27"/>
      <c r="T17" s="27"/>
      <c r="U17" s="27"/>
      <c r="V17" s="27"/>
    </row>
    <row r="18" spans="1:22" ht="42" customHeight="1" thickBot="1" x14ac:dyDescent="0.3">
      <c r="A18" s="32"/>
      <c r="B18" s="33"/>
      <c r="C18" s="34"/>
      <c r="D18" s="34"/>
      <c r="E18" s="34"/>
      <c r="F18" s="32"/>
      <c r="G18" s="43"/>
      <c r="H18" s="90"/>
      <c r="I18" s="76" t="s">
        <v>82</v>
      </c>
      <c r="J18" s="58"/>
      <c r="K18" s="32"/>
      <c r="L18" s="27"/>
      <c r="M18" s="27"/>
      <c r="N18" s="27"/>
      <c r="O18" s="27"/>
      <c r="P18" s="27"/>
      <c r="Q18" s="27"/>
      <c r="R18" s="27"/>
      <c r="S18" s="27"/>
      <c r="T18" s="27"/>
      <c r="U18" s="27"/>
      <c r="V18" s="27"/>
    </row>
    <row r="19" spans="1:22" ht="42" customHeight="1" thickBot="1" x14ac:dyDescent="0.3">
      <c r="A19" s="32"/>
      <c r="B19" s="33"/>
      <c r="C19" s="34"/>
      <c r="D19" s="34"/>
      <c r="E19" s="34"/>
      <c r="F19" s="32"/>
      <c r="G19" s="43"/>
      <c r="H19" s="90"/>
      <c r="I19" s="76" t="s">
        <v>83</v>
      </c>
      <c r="J19" s="58"/>
      <c r="K19" s="32"/>
      <c r="L19" s="27"/>
      <c r="M19" s="27"/>
      <c r="N19" s="27"/>
      <c r="O19" s="27"/>
      <c r="P19" s="27"/>
      <c r="Q19" s="27"/>
      <c r="R19" s="27"/>
      <c r="S19" s="27"/>
      <c r="T19" s="27"/>
      <c r="U19" s="27"/>
      <c r="V19" s="27"/>
    </row>
    <row r="20" spans="1:22" ht="42" customHeight="1" thickBot="1" x14ac:dyDescent="0.3">
      <c r="A20" s="32"/>
      <c r="B20" s="33"/>
      <c r="C20" s="34"/>
      <c r="D20" s="34"/>
      <c r="E20" s="34"/>
      <c r="F20" s="32"/>
      <c r="G20" s="43"/>
      <c r="H20" s="90"/>
      <c r="I20" s="76" t="s">
        <v>84</v>
      </c>
      <c r="J20" s="58"/>
      <c r="K20" s="32"/>
      <c r="L20" s="27"/>
      <c r="M20" s="27"/>
      <c r="N20" s="27"/>
      <c r="O20" s="27"/>
      <c r="P20" s="27"/>
      <c r="Q20" s="27"/>
      <c r="R20" s="27"/>
      <c r="S20" s="27"/>
      <c r="T20" s="27"/>
      <c r="U20" s="27"/>
      <c r="V20" s="27"/>
    </row>
    <row r="21" spans="1:22" ht="120" customHeight="1" thickBot="1" x14ac:dyDescent="0.3">
      <c r="A21" s="32"/>
      <c r="B21" s="32">
        <v>10</v>
      </c>
      <c r="C21" s="32">
        <f>IF(ISERR(J21*1)=TRUE,0,B21)</f>
        <v>10</v>
      </c>
      <c r="D21" s="44">
        <f>C21/SUM(C21:C21)</f>
        <v>1</v>
      </c>
      <c r="E21" s="32">
        <f>IF(ISERR(D21*J21)=TRUE,0,D21*J21)</f>
        <v>0</v>
      </c>
      <c r="F21" s="32"/>
      <c r="G21" s="73" t="s">
        <v>85</v>
      </c>
      <c r="H21" s="91"/>
      <c r="I21" s="92"/>
      <c r="J21" s="68">
        <f>IF(ISERR( (VLOOKUP(I14,'OcLestvice(v1)'!$J$3:$K$14,2,FALSE))/10)=TRUE," /",     (VLOOKUP(I14,'OcLestvice(v1)'!$J$3:$K$14,2,FALSE))/10)</f>
        <v>0</v>
      </c>
      <c r="K21" s="32"/>
      <c r="L21" s="27"/>
      <c r="M21" s="27"/>
      <c r="N21" s="27"/>
      <c r="O21" s="27"/>
      <c r="P21" s="27"/>
      <c r="Q21" s="27"/>
      <c r="R21" s="27"/>
      <c r="S21" s="27"/>
      <c r="T21" s="27"/>
      <c r="U21" s="27"/>
      <c r="V21" s="27"/>
    </row>
    <row r="22" spans="1:22" ht="15.75" thickBot="1" x14ac:dyDescent="0.3">
      <c r="A22" s="31"/>
      <c r="B22" s="30"/>
      <c r="C22" s="30"/>
      <c r="D22" s="30"/>
      <c r="E22" s="30"/>
      <c r="F22" s="30"/>
      <c r="G22" s="30"/>
      <c r="H22" s="30"/>
      <c r="I22" s="30"/>
      <c r="J22" s="30"/>
      <c r="K22" s="27"/>
      <c r="L22" s="27"/>
      <c r="M22" s="27"/>
      <c r="N22" s="27"/>
      <c r="O22" s="27"/>
      <c r="P22" s="27"/>
      <c r="Q22" s="27"/>
      <c r="R22" s="27"/>
      <c r="S22" s="27"/>
      <c r="T22" s="27"/>
      <c r="U22" s="27"/>
      <c r="V22" s="27"/>
    </row>
    <row r="23" spans="1:22" ht="32.25" thickBot="1" x14ac:dyDescent="0.3">
      <c r="A23" s="32"/>
      <c r="B23" s="32"/>
      <c r="C23" s="69"/>
      <c r="D23" s="69"/>
      <c r="E23" s="41">
        <f>SUM(E31:E31)</f>
        <v>0</v>
      </c>
      <c r="F23" s="32"/>
      <c r="G23" s="70"/>
      <c r="H23" s="87" t="s">
        <v>13</v>
      </c>
      <c r="I23" s="88"/>
      <c r="J23" s="72">
        <f>E23</f>
        <v>0</v>
      </c>
      <c r="K23" s="32"/>
      <c r="L23" s="27"/>
      <c r="M23" s="27"/>
      <c r="N23" s="27"/>
      <c r="O23" s="27"/>
      <c r="P23" s="27"/>
      <c r="Q23" s="27"/>
      <c r="R23" s="27"/>
      <c r="S23" s="27"/>
      <c r="T23" s="27"/>
      <c r="U23" s="27"/>
      <c r="V23" s="27"/>
    </row>
    <row r="24" spans="1:22" ht="15.75" thickBot="1" x14ac:dyDescent="0.3">
      <c r="A24" s="32"/>
      <c r="B24" s="32"/>
      <c r="C24" s="32"/>
      <c r="D24" s="32"/>
      <c r="E24" s="32"/>
      <c r="F24" s="32"/>
      <c r="G24" s="32"/>
      <c r="H24" s="32"/>
      <c r="I24" s="75">
        <v>1</v>
      </c>
      <c r="J24" s="32"/>
      <c r="K24" s="32"/>
      <c r="L24" s="27"/>
      <c r="M24" s="27"/>
      <c r="N24" s="27"/>
      <c r="O24" s="27"/>
      <c r="P24" s="27"/>
      <c r="Q24" s="27"/>
      <c r="R24" s="27"/>
      <c r="S24" s="27"/>
      <c r="T24" s="27"/>
      <c r="U24" s="27"/>
      <c r="V24" s="27"/>
    </row>
    <row r="25" spans="1:22" ht="42" customHeight="1" thickBot="1" x14ac:dyDescent="0.3">
      <c r="A25" s="32"/>
      <c r="B25" s="33" t="s">
        <v>23</v>
      </c>
      <c r="C25" s="34" t="s">
        <v>25</v>
      </c>
      <c r="D25" s="34" t="s">
        <v>24</v>
      </c>
      <c r="E25" s="34" t="s">
        <v>26</v>
      </c>
      <c r="F25" s="32"/>
      <c r="G25" s="42" t="str">
        <f>LEFT(H23,SEARCH(".",H23))</f>
        <v>A3.</v>
      </c>
      <c r="H25" s="89" t="s">
        <v>88</v>
      </c>
      <c r="I25" s="76" t="s">
        <v>79</v>
      </c>
      <c r="J25" s="58"/>
      <c r="K25" s="32"/>
      <c r="L25" s="27"/>
      <c r="M25" s="27"/>
      <c r="N25" s="27"/>
      <c r="O25" s="27"/>
      <c r="P25" s="27"/>
      <c r="Q25" s="27"/>
      <c r="R25" s="27"/>
      <c r="S25" s="27"/>
      <c r="T25" s="27"/>
      <c r="U25" s="27"/>
      <c r="V25" s="27"/>
    </row>
    <row r="26" spans="1:22" ht="42" customHeight="1" thickBot="1" x14ac:dyDescent="0.3">
      <c r="A26" s="32"/>
      <c r="B26" s="33"/>
      <c r="C26" s="34"/>
      <c r="D26" s="34"/>
      <c r="E26" s="34"/>
      <c r="F26" s="32"/>
      <c r="G26" s="43"/>
      <c r="H26" s="90"/>
      <c r="I26" s="76" t="s">
        <v>80</v>
      </c>
      <c r="J26" s="58"/>
      <c r="K26" s="32"/>
      <c r="L26" s="27"/>
      <c r="M26" s="27"/>
      <c r="N26" s="27"/>
      <c r="O26" s="27"/>
      <c r="P26" s="27"/>
      <c r="Q26" s="27"/>
      <c r="R26" s="27"/>
      <c r="S26" s="27"/>
      <c r="T26" s="27"/>
      <c r="U26" s="27"/>
      <c r="V26" s="27"/>
    </row>
    <row r="27" spans="1:22" ht="42" customHeight="1" thickBot="1" x14ac:dyDescent="0.3">
      <c r="A27" s="32"/>
      <c r="B27" s="33"/>
      <c r="C27" s="34"/>
      <c r="D27" s="34"/>
      <c r="E27" s="34"/>
      <c r="F27" s="32"/>
      <c r="G27" s="43"/>
      <c r="H27" s="90"/>
      <c r="I27" s="76" t="s">
        <v>81</v>
      </c>
      <c r="J27" s="58"/>
      <c r="K27" s="32"/>
      <c r="L27" s="27"/>
      <c r="M27" s="27"/>
      <c r="N27" s="27"/>
      <c r="O27" s="27"/>
      <c r="P27" s="27"/>
      <c r="Q27" s="27"/>
      <c r="R27" s="27"/>
      <c r="S27" s="27"/>
      <c r="T27" s="27"/>
      <c r="U27" s="27"/>
      <c r="V27" s="27"/>
    </row>
    <row r="28" spans="1:22" ht="42" customHeight="1" thickBot="1" x14ac:dyDescent="0.3">
      <c r="A28" s="32"/>
      <c r="B28" s="33"/>
      <c r="C28" s="34"/>
      <c r="D28" s="34"/>
      <c r="E28" s="34"/>
      <c r="F28" s="32"/>
      <c r="G28" s="43"/>
      <c r="H28" s="90"/>
      <c r="I28" s="76" t="s">
        <v>82</v>
      </c>
      <c r="J28" s="58"/>
      <c r="K28" s="32"/>
      <c r="L28" s="27"/>
      <c r="M28" s="27"/>
      <c r="N28" s="27"/>
      <c r="O28" s="27"/>
      <c r="P28" s="27"/>
      <c r="Q28" s="27"/>
      <c r="R28" s="27"/>
      <c r="S28" s="27"/>
      <c r="T28" s="27"/>
      <c r="U28" s="27"/>
      <c r="V28" s="27"/>
    </row>
    <row r="29" spans="1:22" ht="42" customHeight="1" thickBot="1" x14ac:dyDescent="0.3">
      <c r="A29" s="32"/>
      <c r="B29" s="33"/>
      <c r="C29" s="34"/>
      <c r="D29" s="34"/>
      <c r="E29" s="34"/>
      <c r="F29" s="32"/>
      <c r="G29" s="43"/>
      <c r="H29" s="90"/>
      <c r="I29" s="76" t="s">
        <v>83</v>
      </c>
      <c r="J29" s="58"/>
      <c r="K29" s="32"/>
      <c r="L29" s="27"/>
      <c r="M29" s="27"/>
      <c r="N29" s="27"/>
      <c r="O29" s="27"/>
      <c r="P29" s="27"/>
      <c r="Q29" s="27"/>
      <c r="R29" s="27"/>
      <c r="S29" s="27"/>
      <c r="T29" s="27"/>
      <c r="U29" s="27"/>
      <c r="V29" s="27"/>
    </row>
    <row r="30" spans="1:22" ht="42" customHeight="1" thickBot="1" x14ac:dyDescent="0.3">
      <c r="A30" s="32"/>
      <c r="B30" s="33"/>
      <c r="C30" s="34"/>
      <c r="D30" s="34"/>
      <c r="E30" s="34"/>
      <c r="F30" s="32"/>
      <c r="G30" s="43"/>
      <c r="H30" s="90"/>
      <c r="I30" s="76" t="s">
        <v>84</v>
      </c>
      <c r="J30" s="58"/>
      <c r="K30" s="32"/>
      <c r="L30" s="27"/>
      <c r="M30" s="27"/>
      <c r="N30" s="27"/>
      <c r="O30" s="27"/>
      <c r="P30" s="27"/>
      <c r="Q30" s="27"/>
      <c r="R30" s="27"/>
      <c r="S30" s="27"/>
      <c r="T30" s="27"/>
      <c r="U30" s="27"/>
      <c r="V30" s="27"/>
    </row>
    <row r="31" spans="1:22" ht="120" customHeight="1" thickBot="1" x14ac:dyDescent="0.3">
      <c r="A31" s="32"/>
      <c r="B31" s="32">
        <v>10</v>
      </c>
      <c r="C31" s="32">
        <f>IF(ISERR(J31*1)=TRUE,0,B31)</f>
        <v>10</v>
      </c>
      <c r="D31" s="44">
        <f>C31/SUM(C31:C31)</f>
        <v>1</v>
      </c>
      <c r="E31" s="32">
        <f>IF(ISERR(D31*J31)=TRUE,0,D31*J31)</f>
        <v>0</v>
      </c>
      <c r="F31" s="32"/>
      <c r="G31" s="73" t="s">
        <v>85</v>
      </c>
      <c r="H31" s="91"/>
      <c r="I31" s="92"/>
      <c r="J31" s="68">
        <f>IF(ISERR( (VLOOKUP(I24,'OcLestvice(v1)'!$J$3:$K$14,2,FALSE))/10)=TRUE," /",     (VLOOKUP(I24,'OcLestvice(v1)'!$J$3:$K$14,2,FALSE))/10)</f>
        <v>0</v>
      </c>
      <c r="K31" s="32"/>
      <c r="L31" s="27"/>
      <c r="M31" s="27"/>
      <c r="N31" s="27"/>
      <c r="O31" s="27"/>
      <c r="P31" s="27"/>
      <c r="Q31" s="27"/>
      <c r="R31" s="27"/>
      <c r="S31" s="27"/>
      <c r="T31" s="27"/>
      <c r="U31" s="27"/>
      <c r="V31" s="27"/>
    </row>
    <row r="32" spans="1:22" ht="15.75" thickBot="1" x14ac:dyDescent="0.3">
      <c r="A32" s="31"/>
      <c r="B32" s="30"/>
      <c r="C32" s="30"/>
      <c r="D32" s="30"/>
      <c r="E32" s="30"/>
      <c r="F32" s="30"/>
      <c r="G32" s="30"/>
      <c r="H32" s="30"/>
      <c r="I32" s="30"/>
      <c r="J32" s="30"/>
      <c r="K32" s="27"/>
      <c r="L32" s="27"/>
      <c r="M32" s="27"/>
      <c r="N32" s="27"/>
      <c r="O32" s="27"/>
      <c r="P32" s="27"/>
      <c r="Q32" s="27"/>
      <c r="R32" s="27"/>
      <c r="S32" s="27"/>
      <c r="T32" s="27"/>
      <c r="U32" s="27"/>
      <c r="V32" s="27"/>
    </row>
    <row r="33" spans="1:22" ht="32.25" thickBot="1" x14ac:dyDescent="0.3">
      <c r="A33" s="32"/>
      <c r="B33" s="32"/>
      <c r="C33" s="69"/>
      <c r="D33" s="69"/>
      <c r="E33" s="41">
        <f>SUM(E41:E41)</f>
        <v>0</v>
      </c>
      <c r="F33" s="32"/>
      <c r="G33" s="70"/>
      <c r="H33" s="87" t="s">
        <v>14</v>
      </c>
      <c r="I33" s="88"/>
      <c r="J33" s="72">
        <f>E33</f>
        <v>0</v>
      </c>
      <c r="K33" s="32"/>
      <c r="L33" s="27"/>
      <c r="M33" s="27"/>
      <c r="N33" s="27"/>
      <c r="O33" s="27"/>
      <c r="P33" s="27"/>
      <c r="Q33" s="27"/>
      <c r="R33" s="27"/>
      <c r="S33" s="27"/>
      <c r="T33" s="27"/>
      <c r="U33" s="27"/>
      <c r="V33" s="27"/>
    </row>
    <row r="34" spans="1:22" ht="15.75" thickBot="1" x14ac:dyDescent="0.3">
      <c r="A34" s="32"/>
      <c r="B34" s="32"/>
      <c r="C34" s="32"/>
      <c r="D34" s="32"/>
      <c r="E34" s="32"/>
      <c r="F34" s="32"/>
      <c r="G34" s="32"/>
      <c r="H34" s="32"/>
      <c r="I34" s="75">
        <v>1</v>
      </c>
      <c r="J34" s="32"/>
      <c r="K34" s="32"/>
      <c r="L34" s="27"/>
      <c r="M34" s="27"/>
      <c r="N34" s="27"/>
      <c r="O34" s="27"/>
      <c r="P34" s="27"/>
      <c r="Q34" s="27"/>
      <c r="R34" s="27"/>
      <c r="S34" s="27"/>
      <c r="T34" s="27"/>
      <c r="U34" s="27"/>
      <c r="V34" s="27"/>
    </row>
    <row r="35" spans="1:22" ht="42" customHeight="1" thickBot="1" x14ac:dyDescent="0.3">
      <c r="A35" s="32"/>
      <c r="B35" s="33" t="s">
        <v>23</v>
      </c>
      <c r="C35" s="34" t="s">
        <v>25</v>
      </c>
      <c r="D35" s="34" t="s">
        <v>24</v>
      </c>
      <c r="E35" s="34" t="s">
        <v>26</v>
      </c>
      <c r="F35" s="32"/>
      <c r="G35" s="42" t="str">
        <f>LEFT(H33,SEARCH(".",H33))</f>
        <v>A4.</v>
      </c>
      <c r="H35" s="89" t="s">
        <v>95</v>
      </c>
      <c r="I35" s="76" t="s">
        <v>79</v>
      </c>
      <c r="J35" s="58"/>
      <c r="K35" s="32"/>
      <c r="L35" s="27"/>
      <c r="M35" s="27"/>
      <c r="N35" s="27"/>
      <c r="O35" s="27"/>
      <c r="P35" s="27"/>
      <c r="Q35" s="27"/>
      <c r="R35" s="27"/>
      <c r="S35" s="27"/>
      <c r="T35" s="27"/>
      <c r="U35" s="27"/>
      <c r="V35" s="27"/>
    </row>
    <row r="36" spans="1:22" ht="42" customHeight="1" thickBot="1" x14ac:dyDescent="0.3">
      <c r="A36" s="32"/>
      <c r="B36" s="33"/>
      <c r="C36" s="34"/>
      <c r="D36" s="34"/>
      <c r="E36" s="34"/>
      <c r="F36" s="32"/>
      <c r="G36" s="43"/>
      <c r="H36" s="90"/>
      <c r="I36" s="76" t="s">
        <v>80</v>
      </c>
      <c r="J36" s="58"/>
      <c r="K36" s="32"/>
      <c r="L36" s="27"/>
      <c r="M36" s="27"/>
      <c r="N36" s="27"/>
      <c r="O36" s="27"/>
      <c r="P36" s="27"/>
      <c r="Q36" s="27"/>
      <c r="R36" s="27"/>
      <c r="S36" s="27"/>
      <c r="T36" s="27"/>
      <c r="U36" s="27"/>
      <c r="V36" s="27"/>
    </row>
    <row r="37" spans="1:22" ht="42" customHeight="1" thickBot="1" x14ac:dyDescent="0.3">
      <c r="A37" s="32"/>
      <c r="B37" s="33"/>
      <c r="C37" s="34"/>
      <c r="D37" s="34"/>
      <c r="E37" s="34"/>
      <c r="F37" s="32"/>
      <c r="G37" s="43"/>
      <c r="H37" s="90"/>
      <c r="I37" s="76" t="s">
        <v>81</v>
      </c>
      <c r="J37" s="58"/>
      <c r="K37" s="32"/>
      <c r="L37" s="27"/>
      <c r="M37" s="27"/>
      <c r="N37" s="27"/>
      <c r="O37" s="27"/>
      <c r="P37" s="27"/>
      <c r="Q37" s="27"/>
      <c r="R37" s="27"/>
      <c r="S37" s="27"/>
      <c r="T37" s="27"/>
      <c r="U37" s="27"/>
      <c r="V37" s="27"/>
    </row>
    <row r="38" spans="1:22" ht="42" customHeight="1" thickBot="1" x14ac:dyDescent="0.3">
      <c r="A38" s="32"/>
      <c r="B38" s="33"/>
      <c r="C38" s="34"/>
      <c r="D38" s="34"/>
      <c r="E38" s="34"/>
      <c r="F38" s="32"/>
      <c r="G38" s="43"/>
      <c r="H38" s="90"/>
      <c r="I38" s="76" t="s">
        <v>82</v>
      </c>
      <c r="J38" s="58"/>
      <c r="K38" s="32"/>
      <c r="L38" s="27"/>
      <c r="M38" s="27"/>
      <c r="N38" s="27"/>
      <c r="O38" s="27"/>
      <c r="P38" s="27"/>
      <c r="Q38" s="27"/>
      <c r="R38" s="27"/>
      <c r="S38" s="27"/>
      <c r="T38" s="27"/>
      <c r="U38" s="27"/>
      <c r="V38" s="27"/>
    </row>
    <row r="39" spans="1:22" ht="42" customHeight="1" thickBot="1" x14ac:dyDescent="0.3">
      <c r="A39" s="32"/>
      <c r="B39" s="33"/>
      <c r="C39" s="34"/>
      <c r="D39" s="34"/>
      <c r="E39" s="34"/>
      <c r="F39" s="32"/>
      <c r="G39" s="43"/>
      <c r="H39" s="90"/>
      <c r="I39" s="76" t="s">
        <v>83</v>
      </c>
      <c r="J39" s="58"/>
      <c r="K39" s="32"/>
      <c r="L39" s="27"/>
      <c r="M39" s="27"/>
      <c r="N39" s="27"/>
      <c r="O39" s="27"/>
      <c r="P39" s="27"/>
      <c r="Q39" s="27"/>
      <c r="R39" s="27"/>
      <c r="S39" s="27"/>
      <c r="T39" s="27"/>
      <c r="U39" s="27"/>
      <c r="V39" s="27"/>
    </row>
    <row r="40" spans="1:22" ht="42" customHeight="1" thickBot="1" x14ac:dyDescent="0.3">
      <c r="A40" s="32"/>
      <c r="B40" s="33"/>
      <c r="C40" s="34"/>
      <c r="D40" s="34"/>
      <c r="E40" s="34"/>
      <c r="F40" s="32"/>
      <c r="G40" s="43"/>
      <c r="H40" s="90"/>
      <c r="I40" s="76" t="s">
        <v>84</v>
      </c>
      <c r="J40" s="58"/>
      <c r="K40" s="32"/>
      <c r="L40" s="27"/>
      <c r="M40" s="27"/>
      <c r="N40" s="27"/>
      <c r="O40" s="27"/>
      <c r="P40" s="27"/>
      <c r="Q40" s="27"/>
      <c r="R40" s="27"/>
      <c r="S40" s="27"/>
      <c r="T40" s="27"/>
      <c r="U40" s="27"/>
      <c r="V40" s="27"/>
    </row>
    <row r="41" spans="1:22" ht="120" customHeight="1" thickBot="1" x14ac:dyDescent="0.3">
      <c r="A41" s="32"/>
      <c r="B41" s="32">
        <v>10</v>
      </c>
      <c r="C41" s="32">
        <f>IF(ISERR(J41*1)=TRUE,0,B41)</f>
        <v>10</v>
      </c>
      <c r="D41" s="44">
        <f>C41/SUM(C41:C41)</f>
        <v>1</v>
      </c>
      <c r="E41" s="32">
        <f>IF(ISERR(D41*J41)=TRUE,0,D41*J41)</f>
        <v>0</v>
      </c>
      <c r="F41" s="32"/>
      <c r="G41" s="73" t="s">
        <v>85</v>
      </c>
      <c r="H41" s="91"/>
      <c r="I41" s="92"/>
      <c r="J41" s="68">
        <f>IF(ISERR( (VLOOKUP(I34,'OcLestvice(v1)'!$J$3:$K$14,2,FALSE))/10)=TRUE," /",     (VLOOKUP(I34,'OcLestvice(v1)'!$J$3:$K$14,2,FALSE))/10)</f>
        <v>0</v>
      </c>
      <c r="K41" s="32"/>
      <c r="L41" s="27"/>
      <c r="M41" s="27"/>
      <c r="N41" s="27"/>
      <c r="O41" s="27"/>
      <c r="P41" s="27"/>
      <c r="Q41" s="27"/>
      <c r="R41" s="27"/>
      <c r="S41" s="27"/>
      <c r="T41" s="27"/>
      <c r="U41" s="27"/>
      <c r="V41" s="27"/>
    </row>
    <row r="42" spans="1:22" ht="15.75" thickBot="1" x14ac:dyDescent="0.3">
      <c r="A42" s="31"/>
      <c r="B42" s="30"/>
      <c r="C42" s="30"/>
      <c r="D42" s="30"/>
      <c r="E42" s="30"/>
      <c r="F42" s="30"/>
      <c r="G42" s="30"/>
      <c r="H42" s="30"/>
      <c r="I42" s="30"/>
      <c r="J42" s="30"/>
      <c r="K42" s="27"/>
      <c r="L42" s="27"/>
      <c r="M42" s="27"/>
      <c r="N42" s="27"/>
      <c r="O42" s="27"/>
      <c r="P42" s="27"/>
      <c r="Q42" s="27"/>
      <c r="R42" s="27"/>
      <c r="S42" s="27"/>
      <c r="T42" s="27"/>
      <c r="U42" s="27"/>
      <c r="V42" s="27"/>
    </row>
    <row r="43" spans="1:22" ht="32.25" thickBot="1" x14ac:dyDescent="0.3">
      <c r="A43" s="32"/>
      <c r="B43" s="32"/>
      <c r="C43" s="69"/>
      <c r="D43" s="69"/>
      <c r="E43" s="41">
        <f>SUM(E51:E51)</f>
        <v>0</v>
      </c>
      <c r="F43" s="32"/>
      <c r="G43" s="70"/>
      <c r="H43" s="87" t="s">
        <v>15</v>
      </c>
      <c r="I43" s="88"/>
      <c r="J43" s="72">
        <f>E43</f>
        <v>0</v>
      </c>
      <c r="K43" s="32"/>
      <c r="L43" s="27"/>
      <c r="M43" s="27"/>
      <c r="N43" s="27"/>
      <c r="O43" s="27"/>
      <c r="P43" s="27"/>
      <c r="Q43" s="27"/>
      <c r="R43" s="27"/>
      <c r="S43" s="27"/>
      <c r="T43" s="27"/>
      <c r="U43" s="27"/>
      <c r="V43" s="27"/>
    </row>
    <row r="44" spans="1:22" ht="15.75" thickBot="1" x14ac:dyDescent="0.3">
      <c r="A44" s="32"/>
      <c r="B44" s="32"/>
      <c r="C44" s="32"/>
      <c r="D44" s="32"/>
      <c r="E44" s="32"/>
      <c r="F44" s="32"/>
      <c r="G44" s="32"/>
      <c r="H44" s="32"/>
      <c r="I44" s="75">
        <v>1</v>
      </c>
      <c r="J44" s="32"/>
      <c r="K44" s="32"/>
      <c r="L44" s="27"/>
      <c r="M44" s="27"/>
      <c r="N44" s="27"/>
      <c r="O44" s="27"/>
      <c r="P44" s="27"/>
      <c r="Q44" s="27"/>
      <c r="R44" s="27"/>
      <c r="S44" s="27"/>
      <c r="T44" s="27"/>
      <c r="U44" s="27"/>
      <c r="V44" s="27"/>
    </row>
    <row r="45" spans="1:22" ht="42" customHeight="1" thickBot="1" x14ac:dyDescent="0.3">
      <c r="A45" s="32"/>
      <c r="B45" s="33" t="s">
        <v>23</v>
      </c>
      <c r="C45" s="34" t="s">
        <v>25</v>
      </c>
      <c r="D45" s="34" t="s">
        <v>24</v>
      </c>
      <c r="E45" s="34" t="s">
        <v>26</v>
      </c>
      <c r="F45" s="32"/>
      <c r="G45" s="42" t="str">
        <f>LEFT(H43,SEARCH(".",H43))</f>
        <v>A5.</v>
      </c>
      <c r="H45" s="89" t="s">
        <v>96</v>
      </c>
      <c r="I45" s="76" t="s">
        <v>79</v>
      </c>
      <c r="J45" s="58"/>
      <c r="K45" s="32"/>
      <c r="L45" s="27"/>
      <c r="M45" s="27"/>
      <c r="N45" s="27"/>
      <c r="O45" s="27"/>
      <c r="P45" s="27"/>
      <c r="Q45" s="27"/>
      <c r="R45" s="27"/>
      <c r="S45" s="27"/>
      <c r="T45" s="27"/>
      <c r="U45" s="27"/>
      <c r="V45" s="27"/>
    </row>
    <row r="46" spans="1:22" ht="42" customHeight="1" thickBot="1" x14ac:dyDescent="0.3">
      <c r="A46" s="32"/>
      <c r="B46" s="33"/>
      <c r="C46" s="34"/>
      <c r="D46" s="34"/>
      <c r="E46" s="34"/>
      <c r="F46" s="32"/>
      <c r="G46" s="43"/>
      <c r="H46" s="90"/>
      <c r="I46" s="76" t="s">
        <v>80</v>
      </c>
      <c r="J46" s="58"/>
      <c r="K46" s="32"/>
      <c r="L46" s="27"/>
      <c r="M46" s="27"/>
      <c r="N46" s="27"/>
      <c r="O46" s="27"/>
      <c r="P46" s="27"/>
      <c r="Q46" s="27"/>
      <c r="R46" s="27"/>
      <c r="S46" s="27"/>
      <c r="T46" s="27"/>
      <c r="U46" s="27"/>
      <c r="V46" s="27"/>
    </row>
    <row r="47" spans="1:22" ht="42" customHeight="1" thickBot="1" x14ac:dyDescent="0.3">
      <c r="A47" s="32"/>
      <c r="B47" s="33"/>
      <c r="C47" s="34"/>
      <c r="D47" s="34"/>
      <c r="E47" s="34"/>
      <c r="F47" s="32"/>
      <c r="G47" s="43"/>
      <c r="H47" s="90"/>
      <c r="I47" s="76" t="s">
        <v>81</v>
      </c>
      <c r="J47" s="58"/>
      <c r="K47" s="32"/>
      <c r="L47" s="27"/>
      <c r="M47" s="27"/>
      <c r="N47" s="27"/>
      <c r="O47" s="27"/>
      <c r="P47" s="27"/>
      <c r="Q47" s="27"/>
      <c r="R47" s="27"/>
      <c r="S47" s="27"/>
      <c r="T47" s="27"/>
      <c r="U47" s="27"/>
      <c r="V47" s="27"/>
    </row>
    <row r="48" spans="1:22" ht="42" customHeight="1" thickBot="1" x14ac:dyDescent="0.3">
      <c r="A48" s="32"/>
      <c r="B48" s="33"/>
      <c r="C48" s="34"/>
      <c r="D48" s="34"/>
      <c r="E48" s="34"/>
      <c r="F48" s="32"/>
      <c r="G48" s="43"/>
      <c r="H48" s="90"/>
      <c r="I48" s="76" t="s">
        <v>82</v>
      </c>
      <c r="J48" s="58"/>
      <c r="K48" s="32"/>
      <c r="L48" s="27"/>
      <c r="M48" s="27"/>
      <c r="N48" s="27"/>
      <c r="O48" s="27"/>
      <c r="P48" s="27"/>
      <c r="Q48" s="27"/>
      <c r="R48" s="27"/>
      <c r="S48" s="27"/>
      <c r="T48" s="27"/>
      <c r="U48" s="27"/>
      <c r="V48" s="27"/>
    </row>
    <row r="49" spans="1:22" ht="42" customHeight="1" thickBot="1" x14ac:dyDescent="0.3">
      <c r="A49" s="32"/>
      <c r="B49" s="33"/>
      <c r="C49" s="34"/>
      <c r="D49" s="34"/>
      <c r="E49" s="34"/>
      <c r="F49" s="32"/>
      <c r="G49" s="43"/>
      <c r="H49" s="90"/>
      <c r="I49" s="76" t="s">
        <v>83</v>
      </c>
      <c r="J49" s="58"/>
      <c r="K49" s="32"/>
      <c r="L49" s="27"/>
      <c r="M49" s="27"/>
      <c r="N49" s="27"/>
      <c r="O49" s="27"/>
      <c r="P49" s="27"/>
      <c r="Q49" s="27"/>
      <c r="R49" s="27"/>
      <c r="S49" s="27"/>
      <c r="T49" s="27"/>
      <c r="U49" s="27"/>
      <c r="V49" s="27"/>
    </row>
    <row r="50" spans="1:22" ht="42" customHeight="1" thickBot="1" x14ac:dyDescent="0.3">
      <c r="A50" s="32"/>
      <c r="B50" s="33"/>
      <c r="C50" s="34"/>
      <c r="D50" s="34"/>
      <c r="E50" s="34"/>
      <c r="F50" s="32"/>
      <c r="G50" s="43"/>
      <c r="H50" s="90"/>
      <c r="I50" s="76" t="s">
        <v>84</v>
      </c>
      <c r="J50" s="58"/>
      <c r="K50" s="32"/>
      <c r="L50" s="27"/>
      <c r="M50" s="27"/>
      <c r="N50" s="27"/>
      <c r="O50" s="27"/>
      <c r="P50" s="27"/>
      <c r="Q50" s="27"/>
      <c r="R50" s="27"/>
      <c r="S50" s="27"/>
      <c r="T50" s="27"/>
      <c r="U50" s="27"/>
      <c r="V50" s="27"/>
    </row>
    <row r="51" spans="1:22" ht="120" customHeight="1" thickBot="1" x14ac:dyDescent="0.3">
      <c r="A51" s="32"/>
      <c r="B51" s="32">
        <v>10</v>
      </c>
      <c r="C51" s="32">
        <f>IF(ISERR(J51*1)=TRUE,0,B51)</f>
        <v>10</v>
      </c>
      <c r="D51" s="44">
        <f>C51/SUM(C51:C51)</f>
        <v>1</v>
      </c>
      <c r="E51" s="32">
        <f>IF(ISERR(D51*J51)=TRUE,0,D51*J51)</f>
        <v>0</v>
      </c>
      <c r="F51" s="32"/>
      <c r="G51" s="73" t="s">
        <v>85</v>
      </c>
      <c r="H51" s="91"/>
      <c r="I51" s="92"/>
      <c r="J51" s="68">
        <f>IF(ISERR( (VLOOKUP(I44,'OcLestvice(v1)'!$J$3:$K$14,2,FALSE))/10)=TRUE," /",     (VLOOKUP(I44,'OcLestvice(v1)'!$J$3:$K$14,2,FALSE))/10)</f>
        <v>0</v>
      </c>
      <c r="K51" s="32"/>
      <c r="L51" s="27"/>
      <c r="M51" s="27"/>
      <c r="N51" s="27"/>
      <c r="O51" s="27"/>
      <c r="P51" s="27"/>
      <c r="Q51" s="27"/>
      <c r="R51" s="27"/>
      <c r="S51" s="27"/>
      <c r="T51" s="27"/>
      <c r="U51" s="27"/>
      <c r="V51" s="27"/>
    </row>
    <row r="52" spans="1:22" ht="15.75" thickBot="1" x14ac:dyDescent="0.3">
      <c r="A52" s="31"/>
      <c r="B52" s="30"/>
      <c r="C52" s="30"/>
      <c r="D52" s="30"/>
      <c r="E52" s="30"/>
      <c r="F52" s="30"/>
      <c r="G52" s="30"/>
      <c r="H52" s="30"/>
      <c r="I52" s="30"/>
      <c r="J52" s="30"/>
      <c r="K52" s="27"/>
      <c r="L52" s="27"/>
      <c r="M52" s="27"/>
      <c r="N52" s="27"/>
      <c r="O52" s="27"/>
      <c r="P52" s="27"/>
      <c r="Q52" s="27"/>
      <c r="R52" s="27"/>
      <c r="S52" s="27"/>
      <c r="T52" s="27"/>
      <c r="U52" s="27"/>
      <c r="V52" s="27"/>
    </row>
    <row r="53" spans="1:22" ht="32.25" thickBot="1" x14ac:dyDescent="0.3">
      <c r="A53" s="32"/>
      <c r="B53" s="32"/>
      <c r="C53" s="69"/>
      <c r="D53" s="69"/>
      <c r="E53" s="41">
        <f>SUM(E61:E61)</f>
        <v>0</v>
      </c>
      <c r="F53" s="32"/>
      <c r="G53" s="70"/>
      <c r="H53" s="87" t="s">
        <v>16</v>
      </c>
      <c r="I53" s="88"/>
      <c r="J53" s="72">
        <f>E53</f>
        <v>0</v>
      </c>
      <c r="K53" s="32"/>
      <c r="L53" s="27"/>
      <c r="M53" s="27"/>
      <c r="N53" s="27"/>
      <c r="O53" s="27"/>
      <c r="P53" s="27"/>
      <c r="Q53" s="27"/>
      <c r="R53" s="27"/>
      <c r="S53" s="27"/>
      <c r="T53" s="27"/>
      <c r="U53" s="27"/>
      <c r="V53" s="27"/>
    </row>
    <row r="54" spans="1:22" ht="15.75" thickBot="1" x14ac:dyDescent="0.3">
      <c r="A54" s="32"/>
      <c r="B54" s="32"/>
      <c r="C54" s="32"/>
      <c r="D54" s="32"/>
      <c r="E54" s="32"/>
      <c r="F54" s="32"/>
      <c r="G54" s="32"/>
      <c r="H54" s="32"/>
      <c r="I54" s="75">
        <v>1</v>
      </c>
      <c r="J54" s="32"/>
      <c r="K54" s="32"/>
      <c r="L54" s="27"/>
      <c r="M54" s="27"/>
      <c r="N54" s="27"/>
      <c r="O54" s="27"/>
      <c r="P54" s="27"/>
      <c r="Q54" s="27"/>
      <c r="R54" s="27"/>
      <c r="S54" s="27"/>
      <c r="T54" s="27"/>
      <c r="U54" s="27"/>
      <c r="V54" s="27"/>
    </row>
    <row r="55" spans="1:22" ht="42" customHeight="1" thickBot="1" x14ac:dyDescent="0.3">
      <c r="A55" s="32"/>
      <c r="B55" s="33" t="s">
        <v>23</v>
      </c>
      <c r="C55" s="34" t="s">
        <v>25</v>
      </c>
      <c r="D55" s="34" t="s">
        <v>24</v>
      </c>
      <c r="E55" s="34" t="s">
        <v>26</v>
      </c>
      <c r="F55" s="32"/>
      <c r="G55" s="42" t="str">
        <f>LEFT(H53,SEARCH(".",H53))</f>
        <v>B1.</v>
      </c>
      <c r="H55" s="89" t="s">
        <v>90</v>
      </c>
      <c r="I55" s="76" t="s">
        <v>79</v>
      </c>
      <c r="J55" s="58"/>
      <c r="K55" s="32"/>
      <c r="L55" s="27"/>
      <c r="M55" s="27"/>
      <c r="N55" s="27"/>
      <c r="O55" s="27"/>
      <c r="P55" s="27"/>
      <c r="Q55" s="27"/>
      <c r="R55" s="27"/>
      <c r="S55" s="27"/>
      <c r="T55" s="27"/>
      <c r="U55" s="27"/>
      <c r="V55" s="27"/>
    </row>
    <row r="56" spans="1:22" ht="42" customHeight="1" thickBot="1" x14ac:dyDescent="0.3">
      <c r="A56" s="32"/>
      <c r="B56" s="33"/>
      <c r="C56" s="34"/>
      <c r="D56" s="34"/>
      <c r="E56" s="34"/>
      <c r="F56" s="32"/>
      <c r="G56" s="43"/>
      <c r="H56" s="90"/>
      <c r="I56" s="76" t="s">
        <v>80</v>
      </c>
      <c r="J56" s="58"/>
      <c r="K56" s="32"/>
      <c r="L56" s="27"/>
      <c r="M56" s="27"/>
      <c r="N56" s="27"/>
      <c r="O56" s="27"/>
      <c r="P56" s="27"/>
      <c r="Q56" s="27"/>
      <c r="R56" s="27"/>
      <c r="S56" s="27"/>
      <c r="T56" s="27"/>
      <c r="U56" s="27"/>
      <c r="V56" s="27"/>
    </row>
    <row r="57" spans="1:22" ht="42" customHeight="1" thickBot="1" x14ac:dyDescent="0.3">
      <c r="A57" s="32"/>
      <c r="B57" s="33"/>
      <c r="C57" s="34"/>
      <c r="D57" s="34"/>
      <c r="E57" s="34"/>
      <c r="F57" s="32"/>
      <c r="G57" s="43"/>
      <c r="H57" s="90"/>
      <c r="I57" s="76" t="s">
        <v>81</v>
      </c>
      <c r="J57" s="58"/>
      <c r="K57" s="32"/>
      <c r="L57" s="27"/>
      <c r="M57" s="27"/>
      <c r="N57" s="27"/>
      <c r="O57" s="27"/>
      <c r="P57" s="27"/>
      <c r="Q57" s="27"/>
      <c r="R57" s="27"/>
      <c r="S57" s="27"/>
      <c r="T57" s="27"/>
      <c r="U57" s="27"/>
      <c r="V57" s="27"/>
    </row>
    <row r="58" spans="1:22" ht="42" customHeight="1" thickBot="1" x14ac:dyDescent="0.3">
      <c r="A58" s="32"/>
      <c r="B58" s="33"/>
      <c r="C58" s="34"/>
      <c r="D58" s="34"/>
      <c r="E58" s="34"/>
      <c r="F58" s="32"/>
      <c r="G58" s="43"/>
      <c r="H58" s="90"/>
      <c r="I58" s="76" t="s">
        <v>82</v>
      </c>
      <c r="J58" s="58"/>
      <c r="K58" s="32"/>
      <c r="L58" s="27"/>
      <c r="M58" s="27"/>
      <c r="N58" s="27"/>
      <c r="O58" s="27"/>
      <c r="P58" s="27"/>
      <c r="Q58" s="27"/>
      <c r="R58" s="27"/>
      <c r="S58" s="27"/>
      <c r="T58" s="27"/>
      <c r="U58" s="27"/>
      <c r="V58" s="27"/>
    </row>
    <row r="59" spans="1:22" ht="42" customHeight="1" thickBot="1" x14ac:dyDescent="0.3">
      <c r="A59" s="32"/>
      <c r="B59" s="33"/>
      <c r="C59" s="34"/>
      <c r="D59" s="34"/>
      <c r="E59" s="34"/>
      <c r="F59" s="32"/>
      <c r="G59" s="43"/>
      <c r="H59" s="90"/>
      <c r="I59" s="76" t="s">
        <v>83</v>
      </c>
      <c r="J59" s="58"/>
      <c r="K59" s="32"/>
      <c r="L59" s="27"/>
      <c r="M59" s="27"/>
      <c r="N59" s="27"/>
      <c r="O59" s="27"/>
      <c r="P59" s="27"/>
      <c r="Q59" s="27"/>
      <c r="R59" s="27"/>
      <c r="S59" s="27"/>
      <c r="T59" s="27"/>
      <c r="U59" s="27"/>
      <c r="V59" s="27"/>
    </row>
    <row r="60" spans="1:22" ht="42" customHeight="1" thickBot="1" x14ac:dyDescent="0.3">
      <c r="A60" s="32"/>
      <c r="B60" s="33"/>
      <c r="C60" s="34"/>
      <c r="D60" s="34"/>
      <c r="E60" s="34"/>
      <c r="F60" s="32"/>
      <c r="G60" s="43"/>
      <c r="H60" s="90"/>
      <c r="I60" s="76" t="s">
        <v>84</v>
      </c>
      <c r="J60" s="58"/>
      <c r="K60" s="32"/>
      <c r="L60" s="27"/>
      <c r="M60" s="27"/>
      <c r="N60" s="27"/>
      <c r="O60" s="27"/>
      <c r="P60" s="27"/>
      <c r="Q60" s="27"/>
      <c r="R60" s="27"/>
      <c r="S60" s="27"/>
      <c r="T60" s="27"/>
      <c r="U60" s="27"/>
      <c r="V60" s="27"/>
    </row>
    <row r="61" spans="1:22" ht="120" customHeight="1" thickBot="1" x14ac:dyDescent="0.3">
      <c r="A61" s="32"/>
      <c r="B61" s="32">
        <v>10</v>
      </c>
      <c r="C61" s="32">
        <f>IF(ISERR(J61*1)=TRUE,0,B61)</f>
        <v>10</v>
      </c>
      <c r="D61" s="44">
        <f>C61/SUM(C61:C61)</f>
        <v>1</v>
      </c>
      <c r="E61" s="32">
        <f>IF(ISERR(D61*J61)=TRUE,0,D61*J61)</f>
        <v>0</v>
      </c>
      <c r="F61" s="32"/>
      <c r="G61" s="73" t="s">
        <v>85</v>
      </c>
      <c r="H61" s="91"/>
      <c r="I61" s="92"/>
      <c r="J61" s="68">
        <f>IF(ISERR( (VLOOKUP(I54,'OcLestvice(v1)'!$J$3:$K$14,2,FALSE))/10)=TRUE," /",     (VLOOKUP(I54,'OcLestvice(v1)'!$J$3:$K$14,2,FALSE))/10)</f>
        <v>0</v>
      </c>
      <c r="K61" s="32"/>
      <c r="L61" s="27"/>
      <c r="M61" s="27"/>
      <c r="N61" s="27"/>
      <c r="O61" s="27"/>
      <c r="P61" s="27"/>
      <c r="Q61" s="27"/>
      <c r="R61" s="27"/>
      <c r="S61" s="27"/>
      <c r="T61" s="27"/>
      <c r="U61" s="27"/>
      <c r="V61" s="27"/>
    </row>
    <row r="62" spans="1:22" ht="15.75" thickBot="1" x14ac:dyDescent="0.3">
      <c r="A62" s="31"/>
      <c r="B62" s="30"/>
      <c r="C62" s="30"/>
      <c r="D62" s="30"/>
      <c r="E62" s="30"/>
      <c r="F62" s="30"/>
      <c r="G62" s="30"/>
      <c r="H62" s="30"/>
      <c r="I62" s="30"/>
      <c r="J62" s="30"/>
      <c r="K62" s="27"/>
      <c r="L62" s="27"/>
      <c r="M62" s="27"/>
      <c r="N62" s="27"/>
      <c r="O62" s="27"/>
      <c r="P62" s="27"/>
      <c r="Q62" s="27"/>
      <c r="R62" s="27"/>
      <c r="S62" s="27"/>
      <c r="T62" s="27"/>
      <c r="U62" s="27"/>
      <c r="V62" s="27"/>
    </row>
    <row r="63" spans="1:22" ht="32.25" thickBot="1" x14ac:dyDescent="0.3">
      <c r="A63" s="32"/>
      <c r="B63" s="32"/>
      <c r="C63" s="69"/>
      <c r="D63" s="69"/>
      <c r="E63" s="41">
        <f>SUM(E71:E71)</f>
        <v>0</v>
      </c>
      <c r="F63" s="32"/>
      <c r="G63" s="70"/>
      <c r="H63" s="87" t="s">
        <v>17</v>
      </c>
      <c r="I63" s="88"/>
      <c r="J63" s="72">
        <f>E63</f>
        <v>0</v>
      </c>
      <c r="K63" s="32"/>
      <c r="L63" s="27"/>
      <c r="M63" s="27"/>
      <c r="N63" s="27"/>
      <c r="O63" s="27"/>
      <c r="P63" s="27"/>
      <c r="Q63" s="27"/>
      <c r="R63" s="27"/>
      <c r="S63" s="27"/>
      <c r="T63" s="27"/>
      <c r="U63" s="27"/>
      <c r="V63" s="27"/>
    </row>
    <row r="64" spans="1:22" ht="15.75" thickBot="1" x14ac:dyDescent="0.3">
      <c r="A64" s="32"/>
      <c r="B64" s="32"/>
      <c r="C64" s="32"/>
      <c r="D64" s="32"/>
      <c r="E64" s="32"/>
      <c r="F64" s="32"/>
      <c r="G64" s="32"/>
      <c r="H64" s="32"/>
      <c r="I64" s="75">
        <v>1</v>
      </c>
      <c r="J64" s="32"/>
      <c r="K64" s="32"/>
      <c r="L64" s="27"/>
      <c r="M64" s="27"/>
      <c r="N64" s="27"/>
      <c r="O64" s="27"/>
      <c r="P64" s="27"/>
      <c r="Q64" s="27"/>
      <c r="R64" s="27"/>
      <c r="S64" s="27"/>
      <c r="T64" s="27"/>
      <c r="U64" s="27"/>
      <c r="V64" s="27"/>
    </row>
    <row r="65" spans="1:22" ht="42" customHeight="1" thickBot="1" x14ac:dyDescent="0.3">
      <c r="A65" s="32"/>
      <c r="B65" s="33" t="s">
        <v>23</v>
      </c>
      <c r="C65" s="34" t="s">
        <v>25</v>
      </c>
      <c r="D65" s="34" t="s">
        <v>24</v>
      </c>
      <c r="E65" s="34" t="s">
        <v>26</v>
      </c>
      <c r="F65" s="32"/>
      <c r="G65" s="42" t="str">
        <f>LEFT(H63,SEARCH(".",H63))</f>
        <v>B2.</v>
      </c>
      <c r="H65" s="89" t="s">
        <v>91</v>
      </c>
      <c r="I65" s="76" t="s">
        <v>79</v>
      </c>
      <c r="J65" s="58"/>
      <c r="K65" s="32"/>
      <c r="L65" s="27"/>
      <c r="M65" s="27"/>
      <c r="N65" s="27"/>
      <c r="O65" s="27"/>
      <c r="P65" s="27"/>
      <c r="Q65" s="27"/>
      <c r="R65" s="27"/>
      <c r="S65" s="27"/>
      <c r="T65" s="27"/>
      <c r="U65" s="27"/>
      <c r="V65" s="27"/>
    </row>
    <row r="66" spans="1:22" ht="42" customHeight="1" thickBot="1" x14ac:dyDescent="0.3">
      <c r="A66" s="32"/>
      <c r="B66" s="33"/>
      <c r="C66" s="34"/>
      <c r="D66" s="34"/>
      <c r="E66" s="34"/>
      <c r="F66" s="32"/>
      <c r="G66" s="43"/>
      <c r="H66" s="90"/>
      <c r="I66" s="76" t="s">
        <v>80</v>
      </c>
      <c r="J66" s="58"/>
      <c r="K66" s="32"/>
      <c r="L66" s="27"/>
      <c r="M66" s="27"/>
      <c r="N66" s="27"/>
      <c r="O66" s="27"/>
      <c r="P66" s="27"/>
      <c r="Q66" s="27"/>
      <c r="R66" s="27"/>
      <c r="S66" s="27"/>
      <c r="T66" s="27"/>
      <c r="U66" s="27"/>
      <c r="V66" s="27"/>
    </row>
    <row r="67" spans="1:22" ht="42" customHeight="1" thickBot="1" x14ac:dyDescent="0.3">
      <c r="A67" s="32"/>
      <c r="B67" s="33"/>
      <c r="C67" s="34"/>
      <c r="D67" s="34"/>
      <c r="E67" s="34"/>
      <c r="F67" s="32"/>
      <c r="G67" s="43"/>
      <c r="H67" s="90"/>
      <c r="I67" s="76" t="s">
        <v>81</v>
      </c>
      <c r="J67" s="58"/>
      <c r="K67" s="32"/>
      <c r="L67" s="27"/>
      <c r="M67" s="27"/>
      <c r="N67" s="27"/>
      <c r="O67" s="27"/>
      <c r="P67" s="27"/>
      <c r="Q67" s="27"/>
      <c r="R67" s="27"/>
      <c r="S67" s="27"/>
      <c r="T67" s="27"/>
      <c r="U67" s="27"/>
      <c r="V67" s="27"/>
    </row>
    <row r="68" spans="1:22" ht="42" customHeight="1" thickBot="1" x14ac:dyDescent="0.3">
      <c r="A68" s="32"/>
      <c r="B68" s="33"/>
      <c r="C68" s="34"/>
      <c r="D68" s="34"/>
      <c r="E68" s="34"/>
      <c r="F68" s="32"/>
      <c r="G68" s="43"/>
      <c r="H68" s="90"/>
      <c r="I68" s="76" t="s">
        <v>82</v>
      </c>
      <c r="J68" s="58"/>
      <c r="K68" s="32"/>
      <c r="L68" s="27"/>
      <c r="M68" s="27"/>
      <c r="N68" s="27"/>
      <c r="O68" s="27"/>
      <c r="P68" s="27"/>
      <c r="Q68" s="27"/>
      <c r="R68" s="27"/>
      <c r="S68" s="27"/>
      <c r="T68" s="27"/>
      <c r="U68" s="27"/>
      <c r="V68" s="27"/>
    </row>
    <row r="69" spans="1:22" ht="42" customHeight="1" thickBot="1" x14ac:dyDescent="0.3">
      <c r="A69" s="32"/>
      <c r="B69" s="33"/>
      <c r="C69" s="34"/>
      <c r="D69" s="34"/>
      <c r="E69" s="34"/>
      <c r="F69" s="32"/>
      <c r="G69" s="43"/>
      <c r="H69" s="90"/>
      <c r="I69" s="76" t="s">
        <v>83</v>
      </c>
      <c r="J69" s="58"/>
      <c r="K69" s="32"/>
      <c r="L69" s="27"/>
      <c r="M69" s="27"/>
      <c r="N69" s="27"/>
      <c r="O69" s="27"/>
      <c r="P69" s="27"/>
      <c r="Q69" s="27"/>
      <c r="R69" s="27"/>
      <c r="S69" s="27"/>
      <c r="T69" s="27"/>
      <c r="U69" s="27"/>
      <c r="V69" s="27"/>
    </row>
    <row r="70" spans="1:22" ht="42" customHeight="1" thickBot="1" x14ac:dyDescent="0.3">
      <c r="A70" s="32"/>
      <c r="B70" s="33"/>
      <c r="C70" s="34"/>
      <c r="D70" s="34"/>
      <c r="E70" s="34"/>
      <c r="F70" s="32"/>
      <c r="G70" s="43"/>
      <c r="H70" s="90"/>
      <c r="I70" s="76" t="s">
        <v>84</v>
      </c>
      <c r="J70" s="58"/>
      <c r="K70" s="32"/>
      <c r="L70" s="27"/>
      <c r="M70" s="27"/>
      <c r="N70" s="27"/>
      <c r="O70" s="27"/>
      <c r="P70" s="27"/>
      <c r="Q70" s="27"/>
      <c r="R70" s="27"/>
      <c r="S70" s="27"/>
      <c r="T70" s="27"/>
      <c r="U70" s="27"/>
      <c r="V70" s="27"/>
    </row>
    <row r="71" spans="1:22" ht="120" customHeight="1" thickBot="1" x14ac:dyDescent="0.3">
      <c r="A71" s="32"/>
      <c r="B71" s="32">
        <v>10</v>
      </c>
      <c r="C71" s="32">
        <f>IF(ISERR(J71*1)=TRUE,0,B71)</f>
        <v>10</v>
      </c>
      <c r="D71" s="44">
        <f>C71/SUM(C71:C71)</f>
        <v>1</v>
      </c>
      <c r="E71" s="32">
        <f>IF(ISERR(D71*J71)=TRUE,0,D71*J71)</f>
        <v>0</v>
      </c>
      <c r="F71" s="32"/>
      <c r="G71" s="73" t="s">
        <v>85</v>
      </c>
      <c r="H71" s="91"/>
      <c r="I71" s="92"/>
      <c r="J71" s="68">
        <f>IF(ISERR( (VLOOKUP(I64,'OcLestvice(v1)'!$J$3:$K$14,2,FALSE))/10)=TRUE," /",     (VLOOKUP(I64,'OcLestvice(v1)'!$J$3:$K$14,2,FALSE))/10)</f>
        <v>0</v>
      </c>
      <c r="K71" s="32"/>
      <c r="L71" s="27"/>
      <c r="M71" s="27"/>
      <c r="N71" s="27"/>
      <c r="O71" s="27"/>
      <c r="P71" s="27"/>
      <c r="Q71" s="27"/>
      <c r="R71" s="27"/>
      <c r="S71" s="27"/>
      <c r="T71" s="27"/>
      <c r="U71" s="27"/>
      <c r="V71" s="27"/>
    </row>
    <row r="72" spans="1:22" ht="15.75" thickBot="1" x14ac:dyDescent="0.3">
      <c r="A72" s="31"/>
      <c r="B72" s="30"/>
      <c r="C72" s="30"/>
      <c r="D72" s="30"/>
      <c r="E72" s="30"/>
      <c r="F72" s="30"/>
      <c r="G72" s="30"/>
      <c r="H72" s="30"/>
      <c r="I72" s="30"/>
      <c r="J72" s="30"/>
      <c r="K72" s="27"/>
      <c r="L72" s="27"/>
      <c r="M72" s="27"/>
      <c r="N72" s="27"/>
      <c r="O72" s="27"/>
      <c r="P72" s="27"/>
      <c r="Q72" s="27"/>
      <c r="R72" s="27"/>
      <c r="S72" s="27"/>
      <c r="T72" s="27"/>
      <c r="U72" s="27"/>
      <c r="V72" s="27"/>
    </row>
    <row r="73" spans="1:22" ht="32.25" thickBot="1" x14ac:dyDescent="0.3">
      <c r="A73" s="32"/>
      <c r="B73" s="32"/>
      <c r="C73" s="69"/>
      <c r="D73" s="69"/>
      <c r="E73" s="41">
        <f>SUM(E81:E81)</f>
        <v>0</v>
      </c>
      <c r="F73" s="32"/>
      <c r="G73" s="70"/>
      <c r="H73" s="87" t="s">
        <v>18</v>
      </c>
      <c r="I73" s="88"/>
      <c r="J73" s="72">
        <f>E73</f>
        <v>0</v>
      </c>
      <c r="K73" s="32"/>
      <c r="L73" s="27"/>
      <c r="M73" s="27"/>
      <c r="N73" s="27"/>
      <c r="O73" s="27"/>
      <c r="P73" s="27"/>
      <c r="Q73" s="27"/>
      <c r="R73" s="27"/>
      <c r="S73" s="27"/>
      <c r="T73" s="27"/>
      <c r="U73" s="27"/>
      <c r="V73" s="27"/>
    </row>
    <row r="74" spans="1:22" ht="15.75" thickBot="1" x14ac:dyDescent="0.3">
      <c r="A74" s="32"/>
      <c r="B74" s="32"/>
      <c r="C74" s="32"/>
      <c r="D74" s="32"/>
      <c r="E74" s="32"/>
      <c r="F74" s="32"/>
      <c r="G74" s="32"/>
      <c r="H74" s="32"/>
      <c r="I74" s="75">
        <v>1</v>
      </c>
      <c r="J74" s="32"/>
      <c r="K74" s="32"/>
      <c r="L74" s="27"/>
      <c r="M74" s="27"/>
      <c r="N74" s="27"/>
      <c r="O74" s="27"/>
      <c r="P74" s="27"/>
      <c r="Q74" s="27"/>
      <c r="R74" s="27"/>
      <c r="S74" s="27"/>
      <c r="T74" s="27"/>
      <c r="U74" s="27"/>
      <c r="V74" s="27"/>
    </row>
    <row r="75" spans="1:22" ht="42" customHeight="1" thickBot="1" x14ac:dyDescent="0.3">
      <c r="A75" s="32"/>
      <c r="B75" s="33" t="s">
        <v>23</v>
      </c>
      <c r="C75" s="34" t="s">
        <v>25</v>
      </c>
      <c r="D75" s="34" t="s">
        <v>24</v>
      </c>
      <c r="E75" s="34" t="s">
        <v>26</v>
      </c>
      <c r="F75" s="32"/>
      <c r="G75" s="42" t="str">
        <f>LEFT(H73,SEARCH(".",H73))</f>
        <v>C1.</v>
      </c>
      <c r="H75" s="89" t="s">
        <v>89</v>
      </c>
      <c r="I75" s="76" t="s">
        <v>79</v>
      </c>
      <c r="J75" s="58"/>
      <c r="K75" s="32"/>
      <c r="L75" s="27"/>
      <c r="M75" s="27"/>
      <c r="N75" s="27"/>
      <c r="O75" s="27"/>
      <c r="P75" s="27"/>
      <c r="Q75" s="27"/>
      <c r="R75" s="27"/>
      <c r="S75" s="27"/>
      <c r="T75" s="27"/>
      <c r="U75" s="27"/>
      <c r="V75" s="27"/>
    </row>
    <row r="76" spans="1:22" ht="42" customHeight="1" thickBot="1" x14ac:dyDescent="0.3">
      <c r="A76" s="32"/>
      <c r="B76" s="33"/>
      <c r="C76" s="34"/>
      <c r="D76" s="34"/>
      <c r="E76" s="34"/>
      <c r="F76" s="32"/>
      <c r="G76" s="43"/>
      <c r="H76" s="90"/>
      <c r="I76" s="76" t="s">
        <v>80</v>
      </c>
      <c r="J76" s="58"/>
      <c r="K76" s="32"/>
      <c r="L76" s="27"/>
      <c r="M76" s="27"/>
      <c r="N76" s="27"/>
      <c r="O76" s="27"/>
      <c r="P76" s="27"/>
      <c r="Q76" s="27"/>
      <c r="R76" s="27"/>
      <c r="S76" s="27"/>
      <c r="T76" s="27"/>
      <c r="U76" s="27"/>
      <c r="V76" s="27"/>
    </row>
    <row r="77" spans="1:22" ht="42" customHeight="1" thickBot="1" x14ac:dyDescent="0.3">
      <c r="A77" s="32"/>
      <c r="B77" s="33"/>
      <c r="C77" s="34"/>
      <c r="D77" s="34"/>
      <c r="E77" s="34"/>
      <c r="F77" s="32"/>
      <c r="G77" s="43"/>
      <c r="H77" s="90"/>
      <c r="I77" s="76" t="s">
        <v>81</v>
      </c>
      <c r="J77" s="58"/>
      <c r="K77" s="32"/>
      <c r="L77" s="27"/>
      <c r="M77" s="27"/>
      <c r="N77" s="27"/>
      <c r="O77" s="27"/>
      <c r="P77" s="27"/>
      <c r="Q77" s="27"/>
      <c r="R77" s="27"/>
      <c r="S77" s="27"/>
      <c r="T77" s="27"/>
      <c r="U77" s="27"/>
      <c r="V77" s="27"/>
    </row>
    <row r="78" spans="1:22" ht="42" customHeight="1" thickBot="1" x14ac:dyDescent="0.3">
      <c r="A78" s="32"/>
      <c r="B78" s="33"/>
      <c r="C78" s="34"/>
      <c r="D78" s="34"/>
      <c r="E78" s="34"/>
      <c r="F78" s="32"/>
      <c r="G78" s="43"/>
      <c r="H78" s="90"/>
      <c r="I78" s="76" t="s">
        <v>82</v>
      </c>
      <c r="J78" s="58"/>
      <c r="K78" s="32"/>
      <c r="L78" s="27"/>
      <c r="M78" s="27"/>
      <c r="N78" s="27"/>
      <c r="O78" s="27"/>
      <c r="P78" s="27"/>
      <c r="Q78" s="27"/>
      <c r="R78" s="27"/>
      <c r="S78" s="27"/>
      <c r="T78" s="27"/>
      <c r="U78" s="27"/>
      <c r="V78" s="27"/>
    </row>
    <row r="79" spans="1:22" ht="42" customHeight="1" thickBot="1" x14ac:dyDescent="0.3">
      <c r="A79" s="32"/>
      <c r="B79" s="33"/>
      <c r="C79" s="34"/>
      <c r="D79" s="34"/>
      <c r="E79" s="34"/>
      <c r="F79" s="32"/>
      <c r="G79" s="43"/>
      <c r="H79" s="90"/>
      <c r="I79" s="76" t="s">
        <v>83</v>
      </c>
      <c r="J79" s="58"/>
      <c r="K79" s="32"/>
      <c r="L79" s="27"/>
      <c r="M79" s="27"/>
      <c r="N79" s="27"/>
      <c r="O79" s="27"/>
      <c r="P79" s="27"/>
      <c r="Q79" s="27"/>
      <c r="R79" s="27"/>
      <c r="S79" s="27"/>
      <c r="T79" s="27"/>
      <c r="U79" s="27"/>
      <c r="V79" s="27"/>
    </row>
    <row r="80" spans="1:22" ht="42" customHeight="1" thickBot="1" x14ac:dyDescent="0.3">
      <c r="A80" s="32"/>
      <c r="B80" s="33"/>
      <c r="C80" s="34"/>
      <c r="D80" s="34"/>
      <c r="E80" s="34"/>
      <c r="F80" s="32"/>
      <c r="G80" s="43"/>
      <c r="H80" s="90"/>
      <c r="I80" s="76" t="s">
        <v>84</v>
      </c>
      <c r="J80" s="58"/>
      <c r="K80" s="32"/>
      <c r="L80" s="27"/>
      <c r="M80" s="27"/>
      <c r="N80" s="27"/>
      <c r="O80" s="27"/>
      <c r="P80" s="27"/>
      <c r="Q80" s="27"/>
      <c r="R80" s="27"/>
      <c r="S80" s="27"/>
      <c r="T80" s="27"/>
      <c r="U80" s="27"/>
      <c r="V80" s="27"/>
    </row>
    <row r="81" spans="1:22" ht="120" customHeight="1" thickBot="1" x14ac:dyDescent="0.3">
      <c r="A81" s="32"/>
      <c r="B81" s="32">
        <v>10</v>
      </c>
      <c r="C81" s="32">
        <f>IF(ISERR(J81*1)=TRUE,0,B81)</f>
        <v>10</v>
      </c>
      <c r="D81" s="44">
        <f>C81/SUM(C81:C81)</f>
        <v>1</v>
      </c>
      <c r="E81" s="32">
        <f>IF(ISERR(D81*J81)=TRUE,0,D81*J81)</f>
        <v>0</v>
      </c>
      <c r="F81" s="32"/>
      <c r="G81" s="73" t="s">
        <v>85</v>
      </c>
      <c r="H81" s="91"/>
      <c r="I81" s="92"/>
      <c r="J81" s="68">
        <f>IF(ISERR( (VLOOKUP(I74,'OcLestvice(v1)'!$J$3:$K$14,2,FALSE))/10)=TRUE," /",     (VLOOKUP(I74,'OcLestvice(v1)'!$J$3:$K$14,2,FALSE))/10)</f>
        <v>0</v>
      </c>
      <c r="K81" s="32"/>
      <c r="L81" s="27"/>
      <c r="M81" s="27"/>
      <c r="N81" s="27"/>
      <c r="O81" s="27"/>
      <c r="P81" s="27"/>
      <c r="Q81" s="27"/>
      <c r="R81" s="27"/>
      <c r="S81" s="27"/>
      <c r="T81" s="27"/>
      <c r="U81" s="27"/>
      <c r="V81" s="27"/>
    </row>
    <row r="82" spans="1:22" ht="15.75" thickBot="1" x14ac:dyDescent="0.3">
      <c r="A82" s="31"/>
      <c r="B82" s="30"/>
      <c r="C82" s="30"/>
      <c r="D82" s="30"/>
      <c r="E82" s="30"/>
      <c r="F82" s="30"/>
      <c r="G82" s="30"/>
      <c r="H82" s="30"/>
      <c r="I82" s="30"/>
      <c r="J82" s="30"/>
      <c r="K82" s="27"/>
      <c r="L82" s="27"/>
      <c r="M82" s="27"/>
      <c r="N82" s="27"/>
      <c r="O82" s="27"/>
      <c r="P82" s="27"/>
      <c r="Q82" s="27"/>
      <c r="R82" s="27"/>
      <c r="S82" s="27"/>
      <c r="T82" s="27"/>
      <c r="U82" s="27"/>
      <c r="V82" s="27"/>
    </row>
    <row r="83" spans="1:22" ht="32.25" thickBot="1" x14ac:dyDescent="0.3">
      <c r="A83" s="32"/>
      <c r="B83" s="32"/>
      <c r="C83" s="69"/>
      <c r="D83" s="69"/>
      <c r="E83" s="41">
        <f>SUM(E91:E91)</f>
        <v>0</v>
      </c>
      <c r="F83" s="32"/>
      <c r="G83" s="70"/>
      <c r="H83" s="87" t="s">
        <v>19</v>
      </c>
      <c r="I83" s="88"/>
      <c r="J83" s="72">
        <f>E83</f>
        <v>0</v>
      </c>
      <c r="K83" s="32"/>
      <c r="L83" s="27"/>
      <c r="M83" s="27"/>
      <c r="N83" s="27"/>
      <c r="O83" s="27"/>
      <c r="P83" s="27"/>
      <c r="Q83" s="27"/>
      <c r="R83" s="27"/>
      <c r="S83" s="27"/>
      <c r="T83" s="27"/>
      <c r="U83" s="27"/>
      <c r="V83" s="27"/>
    </row>
    <row r="84" spans="1:22" ht="15.75" thickBot="1" x14ac:dyDescent="0.3">
      <c r="A84" s="32"/>
      <c r="B84" s="32"/>
      <c r="C84" s="32"/>
      <c r="D84" s="32"/>
      <c r="E84" s="32"/>
      <c r="F84" s="32"/>
      <c r="G84" s="32"/>
      <c r="H84" s="32"/>
      <c r="I84" s="75">
        <v>1</v>
      </c>
      <c r="J84" s="32"/>
      <c r="K84" s="32"/>
      <c r="L84" s="27"/>
      <c r="M84" s="27"/>
      <c r="N84" s="27"/>
      <c r="O84" s="27"/>
      <c r="P84" s="27"/>
      <c r="Q84" s="27"/>
      <c r="R84" s="27"/>
      <c r="S84" s="27"/>
      <c r="T84" s="27"/>
      <c r="U84" s="27"/>
      <c r="V84" s="27"/>
    </row>
    <row r="85" spans="1:22" ht="42" customHeight="1" thickBot="1" x14ac:dyDescent="0.3">
      <c r="A85" s="32"/>
      <c r="B85" s="33" t="s">
        <v>23</v>
      </c>
      <c r="C85" s="34" t="s">
        <v>25</v>
      </c>
      <c r="D85" s="34" t="s">
        <v>24</v>
      </c>
      <c r="E85" s="34" t="s">
        <v>26</v>
      </c>
      <c r="F85" s="32"/>
      <c r="G85" s="42" t="str">
        <f>LEFT(H83,SEARCH(".",H83))</f>
        <v>C2.</v>
      </c>
      <c r="H85" s="89" t="s">
        <v>93</v>
      </c>
      <c r="I85" s="76" t="s">
        <v>79</v>
      </c>
      <c r="J85" s="58"/>
      <c r="K85" s="32"/>
      <c r="L85" s="27"/>
      <c r="M85" s="27"/>
      <c r="N85" s="27"/>
      <c r="O85" s="27"/>
      <c r="P85" s="27"/>
      <c r="Q85" s="27"/>
      <c r="R85" s="27"/>
      <c r="S85" s="27"/>
      <c r="T85" s="27"/>
      <c r="U85" s="27"/>
      <c r="V85" s="27"/>
    </row>
    <row r="86" spans="1:22" ht="42" customHeight="1" thickBot="1" x14ac:dyDescent="0.3">
      <c r="A86" s="32"/>
      <c r="B86" s="33"/>
      <c r="C86" s="34"/>
      <c r="D86" s="34"/>
      <c r="E86" s="34"/>
      <c r="F86" s="32"/>
      <c r="G86" s="43"/>
      <c r="H86" s="90"/>
      <c r="I86" s="76" t="s">
        <v>80</v>
      </c>
      <c r="J86" s="58"/>
      <c r="K86" s="32"/>
      <c r="L86" s="27"/>
      <c r="M86" s="27"/>
      <c r="N86" s="27"/>
      <c r="O86" s="27"/>
      <c r="P86" s="27"/>
      <c r="Q86" s="27"/>
      <c r="R86" s="27"/>
      <c r="S86" s="27"/>
      <c r="T86" s="27"/>
      <c r="U86" s="27"/>
      <c r="V86" s="27"/>
    </row>
    <row r="87" spans="1:22" ht="42" customHeight="1" thickBot="1" x14ac:dyDescent="0.3">
      <c r="A87" s="32"/>
      <c r="B87" s="33"/>
      <c r="C87" s="34"/>
      <c r="D87" s="34"/>
      <c r="E87" s="34"/>
      <c r="F87" s="32"/>
      <c r="G87" s="43"/>
      <c r="H87" s="90"/>
      <c r="I87" s="76" t="s">
        <v>81</v>
      </c>
      <c r="J87" s="58"/>
      <c r="K87" s="32"/>
      <c r="L87" s="27"/>
      <c r="M87" s="27"/>
      <c r="N87" s="27"/>
      <c r="O87" s="27"/>
      <c r="P87" s="27"/>
      <c r="Q87" s="27"/>
      <c r="R87" s="27"/>
      <c r="S87" s="27"/>
      <c r="T87" s="27"/>
      <c r="U87" s="27"/>
      <c r="V87" s="27"/>
    </row>
    <row r="88" spans="1:22" ht="42" customHeight="1" thickBot="1" x14ac:dyDescent="0.3">
      <c r="A88" s="32"/>
      <c r="B88" s="33"/>
      <c r="C88" s="34"/>
      <c r="D88" s="34"/>
      <c r="E88" s="34"/>
      <c r="F88" s="32"/>
      <c r="G88" s="43"/>
      <c r="H88" s="90"/>
      <c r="I88" s="76" t="s">
        <v>82</v>
      </c>
      <c r="J88" s="58"/>
      <c r="K88" s="32"/>
      <c r="L88" s="27"/>
      <c r="M88" s="27"/>
      <c r="N88" s="27"/>
      <c r="O88" s="27"/>
      <c r="P88" s="27"/>
      <c r="Q88" s="27"/>
      <c r="R88" s="27"/>
      <c r="S88" s="27"/>
      <c r="T88" s="27"/>
      <c r="U88" s="27"/>
      <c r="V88" s="27"/>
    </row>
    <row r="89" spans="1:22" ht="42" customHeight="1" thickBot="1" x14ac:dyDescent="0.3">
      <c r="A89" s="32"/>
      <c r="B89" s="33"/>
      <c r="C89" s="34"/>
      <c r="D89" s="34"/>
      <c r="E89" s="34"/>
      <c r="F89" s="32"/>
      <c r="G89" s="43"/>
      <c r="H89" s="90"/>
      <c r="I89" s="76" t="s">
        <v>83</v>
      </c>
      <c r="J89" s="58"/>
      <c r="K89" s="32"/>
      <c r="L89" s="27"/>
      <c r="M89" s="27"/>
      <c r="N89" s="27"/>
      <c r="O89" s="27"/>
      <c r="P89" s="27"/>
      <c r="Q89" s="27"/>
      <c r="R89" s="27"/>
      <c r="S89" s="27"/>
      <c r="T89" s="27"/>
      <c r="U89" s="27"/>
      <c r="V89" s="27"/>
    </row>
    <row r="90" spans="1:22" ht="42" customHeight="1" thickBot="1" x14ac:dyDescent="0.3">
      <c r="A90" s="32"/>
      <c r="B90" s="33"/>
      <c r="C90" s="34"/>
      <c r="D90" s="34"/>
      <c r="E90" s="34"/>
      <c r="F90" s="32"/>
      <c r="G90" s="43"/>
      <c r="H90" s="90"/>
      <c r="I90" s="76" t="s">
        <v>84</v>
      </c>
      <c r="J90" s="58"/>
      <c r="K90" s="32"/>
      <c r="L90" s="27"/>
      <c r="M90" s="27"/>
      <c r="N90" s="27"/>
      <c r="O90" s="27"/>
      <c r="P90" s="27"/>
      <c r="Q90" s="27"/>
      <c r="R90" s="27"/>
      <c r="S90" s="27"/>
      <c r="T90" s="27"/>
      <c r="U90" s="27"/>
      <c r="V90" s="27"/>
    </row>
    <row r="91" spans="1:22" ht="120" customHeight="1" thickBot="1" x14ac:dyDescent="0.3">
      <c r="A91" s="32"/>
      <c r="B91" s="32">
        <v>10</v>
      </c>
      <c r="C91" s="32">
        <f>IF(ISERR(J91*1)=TRUE,0,B91)</f>
        <v>10</v>
      </c>
      <c r="D91" s="44">
        <f>C91/SUM(C91:C91)</f>
        <v>1</v>
      </c>
      <c r="E91" s="32">
        <f>IF(ISERR(D91*J91)=TRUE,0,D91*J91)</f>
        <v>0</v>
      </c>
      <c r="F91" s="32"/>
      <c r="G91" s="73" t="s">
        <v>85</v>
      </c>
      <c r="H91" s="91"/>
      <c r="I91" s="92"/>
      <c r="J91" s="68">
        <f>IF(ISERR( (VLOOKUP(I84,'OcLestvice(v1)'!$J$3:$K$14,2,FALSE))/10)=TRUE," /",     (VLOOKUP(I84,'OcLestvice(v1)'!$J$3:$K$14,2,FALSE))/10)</f>
        <v>0</v>
      </c>
      <c r="K91" s="32"/>
      <c r="L91" s="27"/>
      <c r="M91" s="27"/>
      <c r="N91" s="27"/>
      <c r="O91" s="27"/>
      <c r="P91" s="27"/>
      <c r="Q91" s="27"/>
      <c r="R91" s="27"/>
      <c r="S91" s="27"/>
      <c r="T91" s="27"/>
      <c r="U91" s="27"/>
      <c r="V91" s="27"/>
    </row>
    <row r="92" spans="1:22" ht="15.75" thickBot="1" x14ac:dyDescent="0.3">
      <c r="A92" s="31"/>
      <c r="B92" s="30"/>
      <c r="C92" s="30"/>
      <c r="D92" s="30"/>
      <c r="E92" s="30"/>
      <c r="F92" s="30"/>
      <c r="G92" s="30"/>
      <c r="H92" s="30"/>
      <c r="I92" s="30"/>
      <c r="J92" s="30"/>
      <c r="K92" s="27"/>
      <c r="L92" s="27"/>
      <c r="M92" s="27"/>
      <c r="N92" s="27"/>
      <c r="O92" s="27"/>
      <c r="P92" s="27"/>
      <c r="Q92" s="27"/>
      <c r="R92" s="27"/>
      <c r="S92" s="27"/>
      <c r="T92" s="27"/>
      <c r="U92" s="27"/>
      <c r="V92" s="27"/>
    </row>
    <row r="93" spans="1:22" ht="32.25" thickBot="1" x14ac:dyDescent="0.3">
      <c r="A93" s="32"/>
      <c r="B93" s="32"/>
      <c r="C93" s="69"/>
      <c r="D93" s="69"/>
      <c r="E93" s="41">
        <f>SUM(E101:E101)</f>
        <v>0</v>
      </c>
      <c r="F93" s="32"/>
      <c r="G93" s="70"/>
      <c r="H93" s="87" t="s">
        <v>20</v>
      </c>
      <c r="I93" s="88"/>
      <c r="J93" s="72">
        <f>E93</f>
        <v>0</v>
      </c>
      <c r="K93" s="32"/>
      <c r="L93" s="27"/>
      <c r="M93" s="27"/>
      <c r="N93" s="27"/>
      <c r="O93" s="27"/>
      <c r="P93" s="27"/>
      <c r="Q93" s="27"/>
      <c r="R93" s="27"/>
      <c r="S93" s="27"/>
      <c r="T93" s="27"/>
      <c r="U93" s="27"/>
      <c r="V93" s="27"/>
    </row>
    <row r="94" spans="1:22" ht="15.75" thickBot="1" x14ac:dyDescent="0.3">
      <c r="A94" s="32"/>
      <c r="B94" s="32"/>
      <c r="C94" s="32"/>
      <c r="D94" s="32"/>
      <c r="E94" s="32"/>
      <c r="F94" s="32"/>
      <c r="G94" s="32"/>
      <c r="H94" s="32"/>
      <c r="I94" s="75">
        <v>1</v>
      </c>
      <c r="J94" s="32"/>
      <c r="K94" s="32"/>
      <c r="L94" s="27"/>
      <c r="M94" s="27"/>
      <c r="N94" s="27"/>
      <c r="O94" s="27"/>
      <c r="P94" s="27"/>
      <c r="Q94" s="27"/>
      <c r="R94" s="27"/>
      <c r="S94" s="27"/>
      <c r="T94" s="27"/>
      <c r="U94" s="27"/>
      <c r="V94" s="27"/>
    </row>
    <row r="95" spans="1:22" ht="42" customHeight="1" thickBot="1" x14ac:dyDescent="0.3">
      <c r="A95" s="32"/>
      <c r="B95" s="33" t="s">
        <v>23</v>
      </c>
      <c r="C95" s="34" t="s">
        <v>25</v>
      </c>
      <c r="D95" s="34" t="s">
        <v>24</v>
      </c>
      <c r="E95" s="34" t="s">
        <v>26</v>
      </c>
      <c r="F95" s="32"/>
      <c r="G95" s="42" t="str">
        <f>LEFT(H93,SEARCH(".",H93))</f>
        <v>C3.</v>
      </c>
      <c r="H95" s="89" t="s">
        <v>92</v>
      </c>
      <c r="I95" s="76" t="s">
        <v>79</v>
      </c>
      <c r="J95" s="58"/>
      <c r="K95" s="32"/>
      <c r="L95" s="27"/>
      <c r="M95" s="27"/>
      <c r="N95" s="27"/>
      <c r="O95" s="27"/>
      <c r="P95" s="27"/>
      <c r="Q95" s="27"/>
      <c r="R95" s="27"/>
      <c r="S95" s="27"/>
      <c r="T95" s="27"/>
      <c r="U95" s="27"/>
      <c r="V95" s="27"/>
    </row>
    <row r="96" spans="1:22" ht="42" customHeight="1" thickBot="1" x14ac:dyDescent="0.3">
      <c r="A96" s="32"/>
      <c r="B96" s="33"/>
      <c r="C96" s="34"/>
      <c r="D96" s="34"/>
      <c r="E96" s="34"/>
      <c r="F96" s="32"/>
      <c r="G96" s="43"/>
      <c r="H96" s="90"/>
      <c r="I96" s="76" t="s">
        <v>80</v>
      </c>
      <c r="J96" s="58"/>
      <c r="K96" s="32"/>
      <c r="L96" s="27"/>
      <c r="M96" s="27"/>
      <c r="N96" s="27"/>
      <c r="O96" s="27"/>
      <c r="P96" s="27"/>
      <c r="Q96" s="27"/>
      <c r="R96" s="27"/>
      <c r="S96" s="27"/>
      <c r="T96" s="27"/>
      <c r="U96" s="27"/>
      <c r="V96" s="27"/>
    </row>
    <row r="97" spans="1:22" ht="42" customHeight="1" thickBot="1" x14ac:dyDescent="0.3">
      <c r="A97" s="32"/>
      <c r="B97" s="33"/>
      <c r="C97" s="34"/>
      <c r="D97" s="34"/>
      <c r="E97" s="34"/>
      <c r="F97" s="32"/>
      <c r="G97" s="43"/>
      <c r="H97" s="90"/>
      <c r="I97" s="76" t="s">
        <v>81</v>
      </c>
      <c r="J97" s="58"/>
      <c r="K97" s="32"/>
      <c r="L97" s="27"/>
      <c r="M97" s="27"/>
      <c r="N97" s="27"/>
      <c r="O97" s="27"/>
      <c r="P97" s="27"/>
      <c r="Q97" s="27"/>
      <c r="R97" s="27"/>
      <c r="S97" s="27"/>
      <c r="T97" s="27"/>
      <c r="U97" s="27"/>
      <c r="V97" s="27"/>
    </row>
    <row r="98" spans="1:22" ht="42" customHeight="1" thickBot="1" x14ac:dyDescent="0.3">
      <c r="A98" s="32"/>
      <c r="B98" s="33"/>
      <c r="C98" s="34"/>
      <c r="D98" s="34"/>
      <c r="E98" s="34"/>
      <c r="F98" s="32"/>
      <c r="G98" s="43"/>
      <c r="H98" s="90"/>
      <c r="I98" s="76" t="s">
        <v>82</v>
      </c>
      <c r="J98" s="58"/>
      <c r="K98" s="32"/>
      <c r="L98" s="27"/>
      <c r="M98" s="27"/>
      <c r="N98" s="27"/>
      <c r="O98" s="27"/>
      <c r="P98" s="27"/>
      <c r="Q98" s="27"/>
      <c r="R98" s="27"/>
      <c r="S98" s="27"/>
      <c r="T98" s="27"/>
      <c r="U98" s="27"/>
      <c r="V98" s="27"/>
    </row>
    <row r="99" spans="1:22" ht="42" customHeight="1" thickBot="1" x14ac:dyDescent="0.3">
      <c r="A99" s="32"/>
      <c r="B99" s="33"/>
      <c r="C99" s="34"/>
      <c r="D99" s="34"/>
      <c r="E99" s="34"/>
      <c r="F99" s="32"/>
      <c r="G99" s="43"/>
      <c r="H99" s="90"/>
      <c r="I99" s="76" t="s">
        <v>83</v>
      </c>
      <c r="J99" s="58"/>
      <c r="K99" s="32"/>
      <c r="L99" s="27"/>
      <c r="M99" s="27"/>
      <c r="N99" s="27"/>
      <c r="O99" s="27"/>
      <c r="P99" s="27"/>
      <c r="Q99" s="27"/>
      <c r="R99" s="27"/>
      <c r="S99" s="27"/>
      <c r="T99" s="27"/>
      <c r="U99" s="27"/>
      <c r="V99" s="27"/>
    </row>
    <row r="100" spans="1:22" ht="42" customHeight="1" thickBot="1" x14ac:dyDescent="0.3">
      <c r="A100" s="32"/>
      <c r="B100" s="33"/>
      <c r="C100" s="34"/>
      <c r="D100" s="34"/>
      <c r="E100" s="34"/>
      <c r="F100" s="32"/>
      <c r="G100" s="43"/>
      <c r="H100" s="90"/>
      <c r="I100" s="76" t="s">
        <v>84</v>
      </c>
      <c r="J100" s="58"/>
      <c r="K100" s="32"/>
      <c r="L100" s="27"/>
      <c r="M100" s="27"/>
      <c r="N100" s="27"/>
      <c r="O100" s="27"/>
      <c r="P100" s="27"/>
      <c r="Q100" s="27"/>
      <c r="R100" s="27"/>
      <c r="S100" s="27"/>
      <c r="T100" s="27"/>
      <c r="U100" s="27"/>
      <c r="V100" s="27"/>
    </row>
    <row r="101" spans="1:22" ht="120" customHeight="1" thickBot="1" x14ac:dyDescent="0.3">
      <c r="A101" s="32"/>
      <c r="B101" s="32">
        <v>10</v>
      </c>
      <c r="C101" s="32">
        <f>IF(ISERR(J101*1)=TRUE,0,B101)</f>
        <v>10</v>
      </c>
      <c r="D101" s="44">
        <f>C101/SUM(C101:C101)</f>
        <v>1</v>
      </c>
      <c r="E101" s="32">
        <f>IF(ISERR(D101*J101)=TRUE,0,D101*J101)</f>
        <v>0</v>
      </c>
      <c r="F101" s="32"/>
      <c r="G101" s="73" t="s">
        <v>85</v>
      </c>
      <c r="H101" s="91"/>
      <c r="I101" s="92"/>
      <c r="J101" s="68">
        <f>IF(ISERR( (VLOOKUP(I94,'OcLestvice(v1)'!$J$3:$K$14,2,FALSE))/10)=TRUE," /",     (VLOOKUP(I94,'OcLestvice(v1)'!$J$3:$K$14,2,FALSE))/10)</f>
        <v>0</v>
      </c>
      <c r="K101" s="32"/>
      <c r="L101" s="27"/>
      <c r="M101" s="27"/>
      <c r="N101" s="27"/>
      <c r="O101" s="27"/>
      <c r="P101" s="27"/>
      <c r="Q101" s="27"/>
      <c r="R101" s="27"/>
      <c r="S101" s="27"/>
      <c r="T101" s="27"/>
      <c r="U101" s="27"/>
      <c r="V101" s="27"/>
    </row>
    <row r="102" spans="1:22" ht="15.75" thickBot="1" x14ac:dyDescent="0.3">
      <c r="A102" s="31"/>
      <c r="B102" s="30"/>
      <c r="C102" s="30"/>
      <c r="D102" s="30"/>
      <c r="E102" s="30"/>
      <c r="F102" s="30"/>
      <c r="G102" s="30"/>
      <c r="H102" s="30"/>
      <c r="I102" s="30"/>
      <c r="J102" s="30"/>
      <c r="K102" s="27"/>
      <c r="L102" s="27"/>
      <c r="M102" s="27"/>
      <c r="N102" s="27"/>
      <c r="O102" s="27"/>
      <c r="P102" s="27"/>
      <c r="Q102" s="27"/>
      <c r="R102" s="27"/>
      <c r="S102" s="27"/>
      <c r="T102" s="27"/>
      <c r="U102" s="27"/>
      <c r="V102" s="27"/>
    </row>
    <row r="103" spans="1:22" ht="32.25" thickBot="1" x14ac:dyDescent="0.3">
      <c r="A103" s="32"/>
      <c r="B103" s="32"/>
      <c r="C103" s="69"/>
      <c r="D103" s="69"/>
      <c r="E103" s="41">
        <f>SUM(E111:E111)</f>
        <v>0</v>
      </c>
      <c r="F103" s="32"/>
      <c r="G103" s="70"/>
      <c r="H103" s="87" t="s">
        <v>21</v>
      </c>
      <c r="I103" s="88"/>
      <c r="J103" s="72">
        <f>E103</f>
        <v>0</v>
      </c>
      <c r="K103" s="32"/>
      <c r="L103" s="27"/>
      <c r="M103" s="27"/>
      <c r="N103" s="27"/>
      <c r="O103" s="27"/>
      <c r="P103" s="27"/>
      <c r="Q103" s="27"/>
      <c r="R103" s="27"/>
      <c r="S103" s="27"/>
      <c r="T103" s="27"/>
      <c r="U103" s="27"/>
      <c r="V103" s="27"/>
    </row>
    <row r="104" spans="1:22" ht="15.75" thickBot="1" x14ac:dyDescent="0.3">
      <c r="A104" s="32"/>
      <c r="B104" s="32"/>
      <c r="C104" s="32"/>
      <c r="D104" s="32"/>
      <c r="E104" s="32"/>
      <c r="F104" s="32"/>
      <c r="G104" s="32"/>
      <c r="H104" s="32"/>
      <c r="I104" s="75">
        <v>1</v>
      </c>
      <c r="J104" s="32"/>
      <c r="K104" s="32"/>
      <c r="L104" s="27"/>
      <c r="M104" s="27"/>
      <c r="N104" s="27"/>
      <c r="O104" s="27"/>
      <c r="P104" s="27"/>
      <c r="Q104" s="27"/>
      <c r="R104" s="27"/>
      <c r="S104" s="27"/>
      <c r="T104" s="27"/>
      <c r="U104" s="27"/>
      <c r="V104" s="27"/>
    </row>
    <row r="105" spans="1:22" ht="42" customHeight="1" thickBot="1" x14ac:dyDescent="0.3">
      <c r="A105" s="32"/>
      <c r="B105" s="33" t="s">
        <v>23</v>
      </c>
      <c r="C105" s="34" t="s">
        <v>25</v>
      </c>
      <c r="D105" s="34" t="s">
        <v>24</v>
      </c>
      <c r="E105" s="34" t="s">
        <v>26</v>
      </c>
      <c r="F105" s="32"/>
      <c r="G105" s="42" t="str">
        <f>LEFT(H103,SEARCH(".",H103))</f>
        <v>C4.</v>
      </c>
      <c r="H105" s="89" t="s">
        <v>94</v>
      </c>
      <c r="I105" s="76" t="s">
        <v>79</v>
      </c>
      <c r="J105" s="58"/>
      <c r="K105" s="32"/>
      <c r="L105" s="27"/>
      <c r="M105" s="27"/>
      <c r="N105" s="27"/>
      <c r="O105" s="27"/>
      <c r="P105" s="27"/>
      <c r="Q105" s="27"/>
      <c r="R105" s="27"/>
      <c r="S105" s="27"/>
      <c r="T105" s="27"/>
      <c r="U105" s="27"/>
      <c r="V105" s="27"/>
    </row>
    <row r="106" spans="1:22" ht="42" customHeight="1" thickBot="1" x14ac:dyDescent="0.3">
      <c r="A106" s="32"/>
      <c r="B106" s="33"/>
      <c r="C106" s="34"/>
      <c r="D106" s="34"/>
      <c r="E106" s="34"/>
      <c r="F106" s="32"/>
      <c r="G106" s="43"/>
      <c r="H106" s="90"/>
      <c r="I106" s="76" t="s">
        <v>80</v>
      </c>
      <c r="J106" s="58"/>
      <c r="K106" s="32"/>
      <c r="L106" s="27"/>
      <c r="M106" s="27"/>
      <c r="N106" s="27"/>
      <c r="O106" s="27"/>
      <c r="P106" s="27"/>
      <c r="Q106" s="27"/>
      <c r="R106" s="27"/>
      <c r="S106" s="27"/>
      <c r="T106" s="27"/>
      <c r="U106" s="27"/>
      <c r="V106" s="27"/>
    </row>
    <row r="107" spans="1:22" ht="42" customHeight="1" thickBot="1" x14ac:dyDescent="0.3">
      <c r="A107" s="32"/>
      <c r="B107" s="33"/>
      <c r="C107" s="34"/>
      <c r="D107" s="34"/>
      <c r="E107" s="34"/>
      <c r="F107" s="32"/>
      <c r="G107" s="43"/>
      <c r="H107" s="90"/>
      <c r="I107" s="76" t="s">
        <v>81</v>
      </c>
      <c r="J107" s="58"/>
      <c r="K107" s="32"/>
      <c r="L107" s="27"/>
      <c r="M107" s="27"/>
      <c r="N107" s="27"/>
      <c r="O107" s="27"/>
      <c r="P107" s="27"/>
      <c r="Q107" s="27"/>
      <c r="R107" s="27"/>
      <c r="S107" s="27"/>
      <c r="T107" s="27"/>
      <c r="U107" s="27"/>
      <c r="V107" s="27"/>
    </row>
    <row r="108" spans="1:22" ht="42" customHeight="1" thickBot="1" x14ac:dyDescent="0.3">
      <c r="A108" s="32"/>
      <c r="B108" s="33"/>
      <c r="C108" s="34"/>
      <c r="D108" s="34"/>
      <c r="E108" s="34"/>
      <c r="F108" s="32"/>
      <c r="G108" s="43"/>
      <c r="H108" s="90"/>
      <c r="I108" s="76" t="s">
        <v>82</v>
      </c>
      <c r="J108" s="58"/>
      <c r="K108" s="32"/>
      <c r="L108" s="27"/>
      <c r="M108" s="27"/>
      <c r="N108" s="27"/>
      <c r="O108" s="27"/>
      <c r="P108" s="27"/>
      <c r="Q108" s="27"/>
      <c r="R108" s="27"/>
      <c r="S108" s="27"/>
      <c r="T108" s="27"/>
      <c r="U108" s="27"/>
      <c r="V108" s="27"/>
    </row>
    <row r="109" spans="1:22" ht="42" customHeight="1" thickBot="1" x14ac:dyDescent="0.3">
      <c r="A109" s="32"/>
      <c r="B109" s="33"/>
      <c r="C109" s="34"/>
      <c r="D109" s="34"/>
      <c r="E109" s="34"/>
      <c r="F109" s="32"/>
      <c r="G109" s="43"/>
      <c r="H109" s="90"/>
      <c r="I109" s="76" t="s">
        <v>83</v>
      </c>
      <c r="J109" s="58"/>
      <c r="K109" s="32"/>
      <c r="L109" s="27"/>
      <c r="M109" s="27"/>
      <c r="N109" s="27"/>
      <c r="O109" s="27"/>
      <c r="P109" s="27"/>
      <c r="Q109" s="27"/>
      <c r="R109" s="27"/>
      <c r="S109" s="27"/>
      <c r="T109" s="27"/>
      <c r="U109" s="27"/>
      <c r="V109" s="27"/>
    </row>
    <row r="110" spans="1:22" ht="42" customHeight="1" thickBot="1" x14ac:dyDescent="0.3">
      <c r="A110" s="32"/>
      <c r="B110" s="33"/>
      <c r="C110" s="34"/>
      <c r="D110" s="34"/>
      <c r="E110" s="34"/>
      <c r="F110" s="32"/>
      <c r="G110" s="43"/>
      <c r="H110" s="90"/>
      <c r="I110" s="76" t="s">
        <v>84</v>
      </c>
      <c r="J110" s="58"/>
      <c r="K110" s="32"/>
      <c r="L110" s="27"/>
      <c r="M110" s="27"/>
      <c r="N110" s="27"/>
      <c r="O110" s="27"/>
      <c r="P110" s="27"/>
      <c r="Q110" s="27"/>
      <c r="R110" s="27"/>
      <c r="S110" s="27"/>
      <c r="T110" s="27"/>
      <c r="U110" s="27"/>
      <c r="V110" s="27"/>
    </row>
    <row r="111" spans="1:22" ht="120" customHeight="1" thickBot="1" x14ac:dyDescent="0.3">
      <c r="A111" s="32"/>
      <c r="B111" s="32">
        <v>10</v>
      </c>
      <c r="C111" s="32">
        <f>IF(ISERR(J111*1)=TRUE,0,B111)</f>
        <v>10</v>
      </c>
      <c r="D111" s="44">
        <f>C111/SUM(C111:C111)</f>
        <v>1</v>
      </c>
      <c r="E111" s="32">
        <f>IF(ISERR(D111*J111)=TRUE,0,D111*J111)</f>
        <v>0</v>
      </c>
      <c r="F111" s="32"/>
      <c r="G111" s="73" t="s">
        <v>85</v>
      </c>
      <c r="H111" s="91"/>
      <c r="I111" s="92"/>
      <c r="J111" s="68">
        <f>IF(ISERR( (VLOOKUP(I104,'OcLestvice(v1)'!$J$3:$K$14,2,FALSE))/10)=TRUE," /",     (VLOOKUP(I104,'OcLestvice(v1)'!$J$3:$K$14,2,FALSE))/10)</f>
        <v>0</v>
      </c>
      <c r="K111" s="32"/>
      <c r="L111" s="27"/>
      <c r="M111" s="27"/>
      <c r="N111" s="27"/>
      <c r="O111" s="27"/>
      <c r="P111" s="27"/>
      <c r="Q111" s="27"/>
      <c r="R111" s="27"/>
      <c r="S111" s="27"/>
      <c r="T111" s="27"/>
      <c r="U111" s="27"/>
      <c r="V111" s="27"/>
    </row>
    <row r="112" spans="1:22" ht="15.75" thickBot="1" x14ac:dyDescent="0.3">
      <c r="A112" s="31"/>
      <c r="B112" s="30"/>
      <c r="C112" s="30"/>
      <c r="D112" s="30"/>
      <c r="E112" s="30"/>
      <c r="F112" s="30"/>
      <c r="G112" s="30"/>
      <c r="H112" s="30"/>
      <c r="I112" s="30"/>
      <c r="J112" s="30"/>
      <c r="K112" s="27"/>
      <c r="L112" s="27"/>
      <c r="M112" s="27"/>
      <c r="N112" s="27"/>
      <c r="O112" s="27"/>
      <c r="P112" s="27"/>
      <c r="Q112" s="27"/>
      <c r="R112" s="27"/>
      <c r="S112" s="27"/>
      <c r="T112" s="27"/>
      <c r="U112" s="27"/>
      <c r="V112" s="27"/>
    </row>
    <row r="113" spans="1:22" ht="32.25" thickBot="1" x14ac:dyDescent="0.3">
      <c r="A113" s="32"/>
      <c r="B113" s="32"/>
      <c r="C113" s="69"/>
      <c r="D113" s="69"/>
      <c r="E113" s="41">
        <f>SUM(E121:E121)</f>
        <v>0</v>
      </c>
      <c r="F113" s="32"/>
      <c r="G113" s="70"/>
      <c r="H113" s="87" t="s">
        <v>22</v>
      </c>
      <c r="I113" s="88"/>
      <c r="J113" s="72">
        <f>E113</f>
        <v>0</v>
      </c>
      <c r="K113" s="32"/>
      <c r="L113" s="27"/>
      <c r="M113" s="27"/>
      <c r="N113" s="27"/>
      <c r="O113" s="27"/>
      <c r="P113" s="27"/>
      <c r="Q113" s="27"/>
      <c r="R113" s="27"/>
      <c r="S113" s="27"/>
      <c r="T113" s="27"/>
      <c r="U113" s="27"/>
      <c r="V113" s="27"/>
    </row>
    <row r="114" spans="1:22" ht="15.75" thickBot="1" x14ac:dyDescent="0.3">
      <c r="A114" s="32"/>
      <c r="B114" s="32"/>
      <c r="C114" s="32"/>
      <c r="D114" s="32"/>
      <c r="E114" s="32"/>
      <c r="F114" s="32"/>
      <c r="G114" s="32"/>
      <c r="H114" s="32"/>
      <c r="I114" s="75">
        <v>1</v>
      </c>
      <c r="J114" s="32"/>
      <c r="K114" s="32"/>
      <c r="L114" s="27"/>
      <c r="M114" s="27"/>
      <c r="N114" s="27"/>
      <c r="O114" s="27"/>
      <c r="P114" s="27"/>
      <c r="Q114" s="27"/>
      <c r="R114" s="27"/>
      <c r="S114" s="27"/>
      <c r="T114" s="27"/>
      <c r="U114" s="27"/>
      <c r="V114" s="27"/>
    </row>
    <row r="115" spans="1:22" ht="42" customHeight="1" thickBot="1" x14ac:dyDescent="0.3">
      <c r="A115" s="32"/>
      <c r="B115" s="33" t="s">
        <v>23</v>
      </c>
      <c r="C115" s="34" t="s">
        <v>25</v>
      </c>
      <c r="D115" s="34" t="s">
        <v>24</v>
      </c>
      <c r="E115" s="34" t="s">
        <v>26</v>
      </c>
      <c r="F115" s="32"/>
      <c r="G115" s="42" t="str">
        <f>LEFT(H113,SEARCH(".",H113))</f>
        <v>D1.</v>
      </c>
      <c r="H115" s="89" t="s">
        <v>97</v>
      </c>
      <c r="I115" s="76" t="s">
        <v>79</v>
      </c>
      <c r="J115" s="58"/>
      <c r="K115" s="32"/>
      <c r="L115" s="27"/>
      <c r="M115" s="27"/>
      <c r="N115" s="27"/>
      <c r="O115" s="27"/>
      <c r="P115" s="27"/>
      <c r="Q115" s="27"/>
      <c r="R115" s="27"/>
      <c r="S115" s="27"/>
      <c r="T115" s="27"/>
      <c r="U115" s="27"/>
      <c r="V115" s="27"/>
    </row>
    <row r="116" spans="1:22" ht="42" customHeight="1" thickBot="1" x14ac:dyDescent="0.3">
      <c r="A116" s="32"/>
      <c r="B116" s="33"/>
      <c r="C116" s="34"/>
      <c r="D116" s="34"/>
      <c r="E116" s="34"/>
      <c r="F116" s="32"/>
      <c r="G116" s="43"/>
      <c r="H116" s="90"/>
      <c r="I116" s="76" t="s">
        <v>80</v>
      </c>
      <c r="J116" s="58"/>
      <c r="K116" s="32"/>
      <c r="L116" s="27"/>
      <c r="M116" s="27"/>
      <c r="N116" s="27"/>
      <c r="O116" s="27"/>
      <c r="P116" s="27"/>
      <c r="Q116" s="27"/>
      <c r="R116" s="27"/>
      <c r="S116" s="27"/>
      <c r="T116" s="27"/>
      <c r="U116" s="27"/>
      <c r="V116" s="27"/>
    </row>
    <row r="117" spans="1:22" ht="42" customHeight="1" thickBot="1" x14ac:dyDescent="0.3">
      <c r="A117" s="32"/>
      <c r="B117" s="33"/>
      <c r="C117" s="34"/>
      <c r="D117" s="34"/>
      <c r="E117" s="34"/>
      <c r="F117" s="32"/>
      <c r="G117" s="43"/>
      <c r="H117" s="90"/>
      <c r="I117" s="76" t="s">
        <v>81</v>
      </c>
      <c r="J117" s="58"/>
      <c r="K117" s="32"/>
      <c r="L117" s="27"/>
      <c r="M117" s="27"/>
      <c r="N117" s="27"/>
      <c r="O117" s="27"/>
      <c r="P117" s="27"/>
      <c r="Q117" s="27"/>
      <c r="R117" s="27"/>
      <c r="S117" s="27"/>
      <c r="T117" s="27"/>
      <c r="U117" s="27"/>
      <c r="V117" s="27"/>
    </row>
    <row r="118" spans="1:22" ht="42" customHeight="1" thickBot="1" x14ac:dyDescent="0.3">
      <c r="A118" s="32"/>
      <c r="B118" s="33"/>
      <c r="C118" s="34"/>
      <c r="D118" s="34"/>
      <c r="E118" s="34"/>
      <c r="F118" s="32"/>
      <c r="G118" s="43"/>
      <c r="H118" s="90"/>
      <c r="I118" s="76" t="s">
        <v>82</v>
      </c>
      <c r="J118" s="58"/>
      <c r="K118" s="32"/>
      <c r="L118" s="27"/>
      <c r="M118" s="27"/>
      <c r="N118" s="27"/>
      <c r="O118" s="27"/>
      <c r="P118" s="27"/>
      <c r="Q118" s="27"/>
      <c r="R118" s="27"/>
      <c r="S118" s="27"/>
      <c r="T118" s="27"/>
      <c r="U118" s="27"/>
      <c r="V118" s="27"/>
    </row>
    <row r="119" spans="1:22" ht="42" customHeight="1" thickBot="1" x14ac:dyDescent="0.3">
      <c r="A119" s="32"/>
      <c r="B119" s="33"/>
      <c r="C119" s="34"/>
      <c r="D119" s="34"/>
      <c r="E119" s="34"/>
      <c r="F119" s="32"/>
      <c r="G119" s="43"/>
      <c r="H119" s="90"/>
      <c r="I119" s="76" t="s">
        <v>83</v>
      </c>
      <c r="J119" s="58"/>
      <c r="K119" s="32"/>
      <c r="L119" s="27"/>
      <c r="M119" s="27"/>
      <c r="N119" s="27"/>
      <c r="O119" s="27"/>
      <c r="P119" s="27"/>
      <c r="Q119" s="27"/>
      <c r="R119" s="27"/>
      <c r="S119" s="27"/>
      <c r="T119" s="27"/>
      <c r="U119" s="27"/>
      <c r="V119" s="27"/>
    </row>
    <row r="120" spans="1:22" ht="42" customHeight="1" thickBot="1" x14ac:dyDescent="0.3">
      <c r="A120" s="32"/>
      <c r="B120" s="33"/>
      <c r="C120" s="34"/>
      <c r="D120" s="34"/>
      <c r="E120" s="34"/>
      <c r="F120" s="32"/>
      <c r="G120" s="43"/>
      <c r="H120" s="90"/>
      <c r="I120" s="76" t="s">
        <v>84</v>
      </c>
      <c r="J120" s="58"/>
      <c r="K120" s="32"/>
      <c r="L120" s="27"/>
      <c r="M120" s="27"/>
      <c r="N120" s="27"/>
      <c r="O120" s="27"/>
      <c r="P120" s="27"/>
      <c r="Q120" s="27"/>
      <c r="R120" s="27"/>
      <c r="S120" s="27"/>
      <c r="T120" s="27"/>
      <c r="U120" s="27"/>
      <c r="V120" s="27"/>
    </row>
    <row r="121" spans="1:22" ht="120" customHeight="1" thickBot="1" x14ac:dyDescent="0.3">
      <c r="A121" s="32"/>
      <c r="B121" s="32">
        <v>10</v>
      </c>
      <c r="C121" s="32">
        <f>IF(ISERR(J121*1)=TRUE,0,B121)</f>
        <v>10</v>
      </c>
      <c r="D121" s="44">
        <f>C121/SUM(C121:C121)</f>
        <v>1</v>
      </c>
      <c r="E121" s="32">
        <f>IF(ISERR(D121*J121)=TRUE,0,D121*J121)</f>
        <v>0</v>
      </c>
      <c r="F121" s="32"/>
      <c r="G121" s="73" t="s">
        <v>85</v>
      </c>
      <c r="H121" s="91"/>
      <c r="I121" s="92"/>
      <c r="J121" s="68">
        <f>IF(ISERR( (VLOOKUP(I114,'OcLestvice(v1)'!$J$3:$K$14,2,FALSE))/10)=TRUE," /",     (VLOOKUP(I114,'OcLestvice(v1)'!$J$3:$K$14,2,FALSE))/10)</f>
        <v>0</v>
      </c>
      <c r="K121" s="32"/>
      <c r="L121" s="27"/>
      <c r="M121" s="27"/>
      <c r="N121" s="27"/>
      <c r="O121" s="27"/>
      <c r="P121" s="27"/>
      <c r="Q121" s="27"/>
      <c r="R121" s="27"/>
      <c r="S121" s="27"/>
      <c r="T121" s="27"/>
      <c r="U121" s="27"/>
      <c r="V121" s="27"/>
    </row>
    <row r="122" spans="1:22" x14ac:dyDescent="0.25">
      <c r="A122" s="31"/>
      <c r="B122" s="30"/>
      <c r="C122" s="30"/>
      <c r="D122" s="30"/>
      <c r="E122" s="30"/>
      <c r="F122" s="30"/>
      <c r="G122" s="30"/>
      <c r="H122" s="30"/>
      <c r="I122" s="30"/>
      <c r="J122" s="30"/>
      <c r="K122" s="27"/>
      <c r="L122" s="27"/>
      <c r="M122" s="27"/>
      <c r="N122" s="27"/>
      <c r="O122" s="27"/>
      <c r="P122" s="27"/>
      <c r="Q122" s="27"/>
      <c r="R122" s="27"/>
      <c r="S122" s="27"/>
      <c r="T122" s="27"/>
      <c r="U122" s="27"/>
      <c r="V122" s="27"/>
    </row>
    <row r="123" spans="1:22"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row>
    <row r="124" spans="1:22"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row>
    <row r="125" spans="1:22"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row>
    <row r="126" spans="1:22"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row>
    <row r="127" spans="1:22"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row>
    <row r="128" spans="1:22"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row>
    <row r="129" spans="1:22"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row>
    <row r="130" spans="1:22"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row>
    <row r="131" spans="1:22"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row>
    <row r="132" spans="1:22"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row>
    <row r="133" spans="1:22"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row>
    <row r="134" spans="1:22"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row>
    <row r="135" spans="1:22"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row>
    <row r="136" spans="1:22"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row>
    <row r="137" spans="1:22"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row>
    <row r="138" spans="1:22"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row>
    <row r="139" spans="1:22"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row>
    <row r="140" spans="1:22"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row>
    <row r="141" spans="1:22"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row>
    <row r="142" spans="1:22"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row>
    <row r="143" spans="1:22"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row>
    <row r="144" spans="1:22"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row>
    <row r="145" spans="1:22"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row>
  </sheetData>
  <sheetProtection algorithmName="SHA-512" hashValue="074AN2bo0KcrD0Uyxyumojiq3ggWUFUQRshsnWZcZjh/Yzy6321VAsaDAxmQBJGhGHxwCfZafAW846qYgUghOA==" saltValue="W71QSSQgXgGoP4Hd3+HGIw==" spinCount="100000" sheet="1" objects="1" scenarios="1" selectLockedCells="1"/>
  <mergeCells count="36">
    <mergeCell ref="H65:H70"/>
    <mergeCell ref="H71:I71"/>
    <mergeCell ref="H41:I41"/>
    <mergeCell ref="H45:H50"/>
    <mergeCell ref="H5:H10"/>
    <mergeCell ref="H11:I11"/>
    <mergeCell ref="H91:I91"/>
    <mergeCell ref="H51:I51"/>
    <mergeCell ref="H55:H60"/>
    <mergeCell ref="H61:I61"/>
    <mergeCell ref="H3:I3"/>
    <mergeCell ref="H13:I13"/>
    <mergeCell ref="H23:I23"/>
    <mergeCell ref="H33:I33"/>
    <mergeCell ref="H43:I43"/>
    <mergeCell ref="H53:I53"/>
    <mergeCell ref="H15:H20"/>
    <mergeCell ref="H21:I21"/>
    <mergeCell ref="H25:H30"/>
    <mergeCell ref="H31:I31"/>
    <mergeCell ref="H35:H40"/>
    <mergeCell ref="H63:I63"/>
    <mergeCell ref="H73:I73"/>
    <mergeCell ref="H75:H80"/>
    <mergeCell ref="H81:I81"/>
    <mergeCell ref="H83:I83"/>
    <mergeCell ref="H85:H90"/>
    <mergeCell ref="H113:I113"/>
    <mergeCell ref="H115:H120"/>
    <mergeCell ref="H121:I121"/>
    <mergeCell ref="H93:I93"/>
    <mergeCell ref="H95:H100"/>
    <mergeCell ref="H101:I101"/>
    <mergeCell ref="H103:I103"/>
    <mergeCell ref="H105:H110"/>
    <mergeCell ref="H111:I111"/>
  </mergeCells>
  <conditionalFormatting sqref="J3">
    <cfRule type="expression" dxfId="11" priority="13">
      <formula>#REF!=1</formula>
    </cfRule>
  </conditionalFormatting>
  <conditionalFormatting sqref="J13">
    <cfRule type="expression" dxfId="10" priority="11">
      <formula>#REF!=1</formula>
    </cfRule>
  </conditionalFormatting>
  <conditionalFormatting sqref="J23">
    <cfRule type="expression" dxfId="9" priority="10">
      <formula>#REF!=1</formula>
    </cfRule>
  </conditionalFormatting>
  <conditionalFormatting sqref="J33">
    <cfRule type="expression" dxfId="8" priority="9">
      <formula>#REF!=1</formula>
    </cfRule>
  </conditionalFormatting>
  <conditionalFormatting sqref="J113">
    <cfRule type="expression" dxfId="7" priority="1">
      <formula>#REF!=1</formula>
    </cfRule>
  </conditionalFormatting>
  <conditionalFormatting sqref="J43">
    <cfRule type="expression" dxfId="6" priority="8">
      <formula>#REF!=1</formula>
    </cfRule>
  </conditionalFormatting>
  <conditionalFormatting sqref="J53">
    <cfRule type="expression" dxfId="5" priority="7">
      <formula>#REF!=1</formula>
    </cfRule>
  </conditionalFormatting>
  <conditionalFormatting sqref="J63">
    <cfRule type="expression" dxfId="4" priority="6">
      <formula>#REF!=1</formula>
    </cfRule>
  </conditionalFormatting>
  <conditionalFormatting sqref="J73">
    <cfRule type="expression" dxfId="3" priority="5">
      <formula>#REF!=1</formula>
    </cfRule>
  </conditionalFormatting>
  <conditionalFormatting sqref="J83">
    <cfRule type="expression" dxfId="2" priority="4">
      <formula>#REF!=1</formula>
    </cfRule>
  </conditionalFormatting>
  <conditionalFormatting sqref="J93">
    <cfRule type="expression" dxfId="1" priority="3">
      <formula>#REF!=1</formula>
    </cfRule>
  </conditionalFormatting>
  <conditionalFormatting sqref="J103">
    <cfRule type="expression" dxfId="0" priority="2">
      <formula>#REF!=1</formula>
    </cfRule>
  </conditionalFormatting>
  <dataValidations disablePrompts="1" count="1">
    <dataValidation type="list" allowBlank="1" showInputMessage="1" showErrorMessage="1" sqref="RV5:RX11 ABR5:ABT11 ALN5:ALP11 AVJ5:AVL11 BFF5:BFH11 BPB5:BPD11 BYX5:BYZ11 CIT5:CIV11 CSP5:CSR11 DCL5:DCN11 DMH5:DMJ11 DWD5:DWF11 EFZ5:EGB11 EPV5:EPX11 EZR5:EZT11 FJN5:FJP11 FTJ5:FTL11 GDF5:GDH11 GNB5:GND11 GWX5:GWZ11 HGT5:HGV11 HQP5:HQR11 IAL5:IAN11 IKH5:IKJ11 IUD5:IUF11 JDZ5:JEB11 JNV5:JNX11 JXR5:JXT11 KHN5:KHP11 KRJ5:KRL11 LBF5:LBH11 LLB5:LLD11 LUX5:LUZ11 MET5:MEV11 MOP5:MOR11 MYL5:MYN11 NIH5:NIJ11 NSD5:NSF11 OBZ5:OCB11 OLV5:OLX11 OVR5:OVT11 PFN5:PFP11 PPJ5:PPL11 PZF5:PZH11 QJB5:QJD11 QSX5:QSZ11 RCT5:RCV11 RMP5:RMR11 RWL5:RWN11 SGH5:SGJ11 SQD5:SQF11 SZZ5:TAB11 TJV5:TJX11 TTR5:TTT11 UDN5:UDP11 UNJ5:UNL11 UXF5:UXH11 VHB5:VHD11 VQX5:VQZ11 WAT5:WAV11 WKP5:WKR11 WUL5:WUN11 HZ5:IB11">
      <formula1>#REF!</formula1>
    </dataValidation>
  </dataValidations>
  <pageMargins left="1.1023622047244095" right="0.47244094488188981" top="0.35433070866141736" bottom="0.74803149606299213" header="0.31496062992125984" footer="0.31496062992125984"/>
  <pageSetup paperSize="9" scale="55" fitToHeight="0" orientation="portrait" r:id="rId1"/>
  <headerFooter scaleWithDoc="0">
    <oddFooter>&amp;L© ORVI Consultus, d.o.o.&amp;R&amp;G</oddFooter>
  </headerFooter>
  <rowBreaks count="3" manualBreakCount="3">
    <brk id="32" max="16383" man="1"/>
    <brk id="62" max="16383" man="1"/>
    <brk id="9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6" r:id="rId5" name="Option Button 2">
              <controlPr defaultSize="0" autoFill="0" autoLine="0" autoPict="0">
                <anchor moveWithCells="1">
                  <from>
                    <xdr:col>9</xdr:col>
                    <xdr:colOff>266700</xdr:colOff>
                    <xdr:row>4</xdr:row>
                    <xdr:rowOff>276225</xdr:rowOff>
                  </from>
                  <to>
                    <xdr:col>9</xdr:col>
                    <xdr:colOff>742950</xdr:colOff>
                    <xdr:row>5</xdr:row>
                    <xdr:rowOff>28575</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9</xdr:col>
                    <xdr:colOff>266700</xdr:colOff>
                    <xdr:row>5</xdr:row>
                    <xdr:rowOff>9525</xdr:rowOff>
                  </from>
                  <to>
                    <xdr:col>9</xdr:col>
                    <xdr:colOff>742950</xdr:colOff>
                    <xdr:row>5</xdr:row>
                    <xdr:rowOff>295275</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9</xdr:col>
                    <xdr:colOff>266700</xdr:colOff>
                    <xdr:row>5</xdr:row>
                    <xdr:rowOff>276225</xdr:rowOff>
                  </from>
                  <to>
                    <xdr:col>9</xdr:col>
                    <xdr:colOff>742950</xdr:colOff>
                    <xdr:row>6</xdr:row>
                    <xdr:rowOff>28575</xdr:rowOff>
                  </to>
                </anchor>
              </controlPr>
            </control>
          </mc:Choice>
        </mc:AlternateContent>
        <mc:AlternateContent xmlns:mc="http://schemas.openxmlformats.org/markup-compatibility/2006">
          <mc:Choice Requires="x14">
            <control shapeId="11269" r:id="rId8" name="Option Button 5">
              <controlPr defaultSize="0" autoFill="0" autoLine="0" autoPict="0">
                <anchor moveWithCells="1">
                  <from>
                    <xdr:col>9</xdr:col>
                    <xdr:colOff>266700</xdr:colOff>
                    <xdr:row>6</xdr:row>
                    <xdr:rowOff>0</xdr:rowOff>
                  </from>
                  <to>
                    <xdr:col>9</xdr:col>
                    <xdr:colOff>742950</xdr:colOff>
                    <xdr:row>6</xdr:row>
                    <xdr:rowOff>295275</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9</xdr:col>
                    <xdr:colOff>266700</xdr:colOff>
                    <xdr:row>6</xdr:row>
                    <xdr:rowOff>266700</xdr:rowOff>
                  </from>
                  <to>
                    <xdr:col>9</xdr:col>
                    <xdr:colOff>742950</xdr:colOff>
                    <xdr:row>7</xdr:row>
                    <xdr:rowOff>28575</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9</xdr:col>
                    <xdr:colOff>266700</xdr:colOff>
                    <xdr:row>7</xdr:row>
                    <xdr:rowOff>0</xdr:rowOff>
                  </from>
                  <to>
                    <xdr:col>9</xdr:col>
                    <xdr:colOff>742950</xdr:colOff>
                    <xdr:row>7</xdr:row>
                    <xdr:rowOff>285750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9</xdr:col>
                    <xdr:colOff>266700</xdr:colOff>
                    <xdr:row>7</xdr:row>
                    <xdr:rowOff>266700</xdr:rowOff>
                  </from>
                  <to>
                    <xdr:col>9</xdr:col>
                    <xdr:colOff>742950</xdr:colOff>
                    <xdr:row>8</xdr:row>
                    <xdr:rowOff>28575</xdr:rowOff>
                  </to>
                </anchor>
              </controlPr>
            </control>
          </mc:Choice>
        </mc:AlternateContent>
        <mc:AlternateContent xmlns:mc="http://schemas.openxmlformats.org/markup-compatibility/2006">
          <mc:Choice Requires="x14">
            <control shapeId="11273" r:id="rId12" name="Option Button 9">
              <controlPr defaultSize="0" autoFill="0" autoLine="0" autoPict="0">
                <anchor moveWithCells="1">
                  <from>
                    <xdr:col>9</xdr:col>
                    <xdr:colOff>266700</xdr:colOff>
                    <xdr:row>7</xdr:row>
                    <xdr:rowOff>533400</xdr:rowOff>
                  </from>
                  <to>
                    <xdr:col>9</xdr:col>
                    <xdr:colOff>742950</xdr:colOff>
                    <xdr:row>8</xdr:row>
                    <xdr:rowOff>285750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9</xdr:col>
                    <xdr:colOff>266700</xdr:colOff>
                    <xdr:row>8</xdr:row>
                    <xdr:rowOff>257175</xdr:rowOff>
                  </from>
                  <to>
                    <xdr:col>9</xdr:col>
                    <xdr:colOff>742950</xdr:colOff>
                    <xdr:row>9</xdr:row>
                    <xdr:rowOff>19050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9</xdr:col>
                    <xdr:colOff>266700</xdr:colOff>
                    <xdr:row>8</xdr:row>
                    <xdr:rowOff>523875</xdr:rowOff>
                  </from>
                  <to>
                    <xdr:col>9</xdr:col>
                    <xdr:colOff>742950</xdr:colOff>
                    <xdr:row>9</xdr:row>
                    <xdr:rowOff>285750</xdr:rowOff>
                  </to>
                </anchor>
              </controlPr>
            </control>
          </mc:Choice>
        </mc:AlternateContent>
        <mc:AlternateContent xmlns:mc="http://schemas.openxmlformats.org/markup-compatibility/2006">
          <mc:Choice Requires="x14">
            <control shapeId="11358" r:id="rId15" name="Option Button 94">
              <controlPr defaultSize="0" autoFill="0" autoLine="0" autoPict="0">
                <anchor moveWithCells="1">
                  <from>
                    <xdr:col>9</xdr:col>
                    <xdr:colOff>276225</xdr:colOff>
                    <xdr:row>9</xdr:row>
                    <xdr:rowOff>219075</xdr:rowOff>
                  </from>
                  <to>
                    <xdr:col>9</xdr:col>
                    <xdr:colOff>752475</xdr:colOff>
                    <xdr:row>9</xdr:row>
                    <xdr:rowOff>504825</xdr:rowOff>
                  </to>
                </anchor>
              </controlPr>
            </control>
          </mc:Choice>
        </mc:AlternateContent>
        <mc:AlternateContent xmlns:mc="http://schemas.openxmlformats.org/markup-compatibility/2006">
          <mc:Choice Requires="x14">
            <control shapeId="11359" r:id="rId16" name="Group Box 95">
              <controlPr defaultSize="0" print="0" autoFill="0" autoPict="0">
                <anchor moveWithCells="1">
                  <from>
                    <xdr:col>9</xdr:col>
                    <xdr:colOff>0</xdr:colOff>
                    <xdr:row>3</xdr:row>
                    <xdr:rowOff>66675</xdr:rowOff>
                  </from>
                  <to>
                    <xdr:col>9</xdr:col>
                    <xdr:colOff>790575</xdr:colOff>
                    <xdr:row>10</xdr:row>
                    <xdr:rowOff>28575</xdr:rowOff>
                  </to>
                </anchor>
              </controlPr>
            </control>
          </mc:Choice>
        </mc:AlternateContent>
        <mc:AlternateContent xmlns:mc="http://schemas.openxmlformats.org/markup-compatibility/2006">
          <mc:Choice Requires="x14">
            <control shapeId="11360" r:id="rId17" name="Option Button 96">
              <controlPr defaultSize="0" autoFill="0" autoLine="0" autoPict="0">
                <anchor moveWithCells="1">
                  <from>
                    <xdr:col>9</xdr:col>
                    <xdr:colOff>266700</xdr:colOff>
                    <xdr:row>14</xdr:row>
                    <xdr:rowOff>276225</xdr:rowOff>
                  </from>
                  <to>
                    <xdr:col>9</xdr:col>
                    <xdr:colOff>742950</xdr:colOff>
                    <xdr:row>15</xdr:row>
                    <xdr:rowOff>28575</xdr:rowOff>
                  </to>
                </anchor>
              </controlPr>
            </control>
          </mc:Choice>
        </mc:AlternateContent>
        <mc:AlternateContent xmlns:mc="http://schemas.openxmlformats.org/markup-compatibility/2006">
          <mc:Choice Requires="x14">
            <control shapeId="11361" r:id="rId18" name="Option Button 97">
              <controlPr defaultSize="0" autoFill="0" autoLine="0" autoPict="0">
                <anchor moveWithCells="1">
                  <from>
                    <xdr:col>9</xdr:col>
                    <xdr:colOff>266700</xdr:colOff>
                    <xdr:row>15</xdr:row>
                    <xdr:rowOff>9525</xdr:rowOff>
                  </from>
                  <to>
                    <xdr:col>9</xdr:col>
                    <xdr:colOff>742950</xdr:colOff>
                    <xdr:row>15</xdr:row>
                    <xdr:rowOff>295275</xdr:rowOff>
                  </to>
                </anchor>
              </controlPr>
            </control>
          </mc:Choice>
        </mc:AlternateContent>
        <mc:AlternateContent xmlns:mc="http://schemas.openxmlformats.org/markup-compatibility/2006">
          <mc:Choice Requires="x14">
            <control shapeId="11362" r:id="rId19" name="Option Button 98">
              <controlPr defaultSize="0" autoFill="0" autoLine="0" autoPict="0">
                <anchor moveWithCells="1">
                  <from>
                    <xdr:col>9</xdr:col>
                    <xdr:colOff>266700</xdr:colOff>
                    <xdr:row>15</xdr:row>
                    <xdr:rowOff>276225</xdr:rowOff>
                  </from>
                  <to>
                    <xdr:col>9</xdr:col>
                    <xdr:colOff>742950</xdr:colOff>
                    <xdr:row>16</xdr:row>
                    <xdr:rowOff>28575</xdr:rowOff>
                  </to>
                </anchor>
              </controlPr>
            </control>
          </mc:Choice>
        </mc:AlternateContent>
        <mc:AlternateContent xmlns:mc="http://schemas.openxmlformats.org/markup-compatibility/2006">
          <mc:Choice Requires="x14">
            <control shapeId="11363" r:id="rId20" name="Option Button 99">
              <controlPr defaultSize="0" autoFill="0" autoLine="0" autoPict="0">
                <anchor moveWithCells="1">
                  <from>
                    <xdr:col>9</xdr:col>
                    <xdr:colOff>266700</xdr:colOff>
                    <xdr:row>16</xdr:row>
                    <xdr:rowOff>0</xdr:rowOff>
                  </from>
                  <to>
                    <xdr:col>9</xdr:col>
                    <xdr:colOff>742950</xdr:colOff>
                    <xdr:row>16</xdr:row>
                    <xdr:rowOff>295275</xdr:rowOff>
                  </to>
                </anchor>
              </controlPr>
            </control>
          </mc:Choice>
        </mc:AlternateContent>
        <mc:AlternateContent xmlns:mc="http://schemas.openxmlformats.org/markup-compatibility/2006">
          <mc:Choice Requires="x14">
            <control shapeId="11364" r:id="rId21" name="Option Button 100">
              <controlPr defaultSize="0" autoFill="0" autoLine="0" autoPict="0">
                <anchor moveWithCells="1">
                  <from>
                    <xdr:col>9</xdr:col>
                    <xdr:colOff>266700</xdr:colOff>
                    <xdr:row>16</xdr:row>
                    <xdr:rowOff>266700</xdr:rowOff>
                  </from>
                  <to>
                    <xdr:col>9</xdr:col>
                    <xdr:colOff>742950</xdr:colOff>
                    <xdr:row>17</xdr:row>
                    <xdr:rowOff>28575</xdr:rowOff>
                  </to>
                </anchor>
              </controlPr>
            </control>
          </mc:Choice>
        </mc:AlternateContent>
        <mc:AlternateContent xmlns:mc="http://schemas.openxmlformats.org/markup-compatibility/2006">
          <mc:Choice Requires="x14">
            <control shapeId="11365" r:id="rId22" name="Option Button 101">
              <controlPr defaultSize="0" autoFill="0" autoLine="0" autoPict="0">
                <anchor moveWithCells="1">
                  <from>
                    <xdr:col>9</xdr:col>
                    <xdr:colOff>266700</xdr:colOff>
                    <xdr:row>17</xdr:row>
                    <xdr:rowOff>0</xdr:rowOff>
                  </from>
                  <to>
                    <xdr:col>9</xdr:col>
                    <xdr:colOff>742950</xdr:colOff>
                    <xdr:row>17</xdr:row>
                    <xdr:rowOff>285750</xdr:rowOff>
                  </to>
                </anchor>
              </controlPr>
            </control>
          </mc:Choice>
        </mc:AlternateContent>
        <mc:AlternateContent xmlns:mc="http://schemas.openxmlformats.org/markup-compatibility/2006">
          <mc:Choice Requires="x14">
            <control shapeId="11366" r:id="rId23" name="Option Button 102">
              <controlPr defaultSize="0" autoFill="0" autoLine="0" autoPict="0">
                <anchor moveWithCells="1">
                  <from>
                    <xdr:col>9</xdr:col>
                    <xdr:colOff>266700</xdr:colOff>
                    <xdr:row>17</xdr:row>
                    <xdr:rowOff>266700</xdr:rowOff>
                  </from>
                  <to>
                    <xdr:col>9</xdr:col>
                    <xdr:colOff>742950</xdr:colOff>
                    <xdr:row>18</xdr:row>
                    <xdr:rowOff>28575</xdr:rowOff>
                  </to>
                </anchor>
              </controlPr>
            </control>
          </mc:Choice>
        </mc:AlternateContent>
        <mc:AlternateContent xmlns:mc="http://schemas.openxmlformats.org/markup-compatibility/2006">
          <mc:Choice Requires="x14">
            <control shapeId="11367" r:id="rId24" name="Option Button 103">
              <controlPr defaultSize="0" autoFill="0" autoLine="0" autoPict="0">
                <anchor moveWithCells="1">
                  <from>
                    <xdr:col>9</xdr:col>
                    <xdr:colOff>266700</xdr:colOff>
                    <xdr:row>17</xdr:row>
                    <xdr:rowOff>533400</xdr:rowOff>
                  </from>
                  <to>
                    <xdr:col>9</xdr:col>
                    <xdr:colOff>742950</xdr:colOff>
                    <xdr:row>18</xdr:row>
                    <xdr:rowOff>285750</xdr:rowOff>
                  </to>
                </anchor>
              </controlPr>
            </control>
          </mc:Choice>
        </mc:AlternateContent>
        <mc:AlternateContent xmlns:mc="http://schemas.openxmlformats.org/markup-compatibility/2006">
          <mc:Choice Requires="x14">
            <control shapeId="11368" r:id="rId25" name="Option Button 104">
              <controlPr defaultSize="0" autoFill="0" autoLine="0" autoPict="0">
                <anchor moveWithCells="1">
                  <from>
                    <xdr:col>9</xdr:col>
                    <xdr:colOff>266700</xdr:colOff>
                    <xdr:row>18</xdr:row>
                    <xdr:rowOff>257175</xdr:rowOff>
                  </from>
                  <to>
                    <xdr:col>9</xdr:col>
                    <xdr:colOff>742950</xdr:colOff>
                    <xdr:row>19</xdr:row>
                    <xdr:rowOff>19050</xdr:rowOff>
                  </to>
                </anchor>
              </controlPr>
            </control>
          </mc:Choice>
        </mc:AlternateContent>
        <mc:AlternateContent xmlns:mc="http://schemas.openxmlformats.org/markup-compatibility/2006">
          <mc:Choice Requires="x14">
            <control shapeId="11369" r:id="rId26" name="Option Button 105">
              <controlPr defaultSize="0" autoFill="0" autoLine="0" autoPict="0">
                <anchor moveWithCells="1">
                  <from>
                    <xdr:col>9</xdr:col>
                    <xdr:colOff>266700</xdr:colOff>
                    <xdr:row>18</xdr:row>
                    <xdr:rowOff>523875</xdr:rowOff>
                  </from>
                  <to>
                    <xdr:col>9</xdr:col>
                    <xdr:colOff>742950</xdr:colOff>
                    <xdr:row>19</xdr:row>
                    <xdr:rowOff>285750</xdr:rowOff>
                  </to>
                </anchor>
              </controlPr>
            </control>
          </mc:Choice>
        </mc:AlternateContent>
        <mc:AlternateContent xmlns:mc="http://schemas.openxmlformats.org/markup-compatibility/2006">
          <mc:Choice Requires="x14">
            <control shapeId="11370" r:id="rId27" name="Option Button 106">
              <controlPr defaultSize="0" autoFill="0" autoLine="0" autoPict="0">
                <anchor moveWithCells="1">
                  <from>
                    <xdr:col>9</xdr:col>
                    <xdr:colOff>276225</xdr:colOff>
                    <xdr:row>19</xdr:row>
                    <xdr:rowOff>219075</xdr:rowOff>
                  </from>
                  <to>
                    <xdr:col>9</xdr:col>
                    <xdr:colOff>752475</xdr:colOff>
                    <xdr:row>19</xdr:row>
                    <xdr:rowOff>504825</xdr:rowOff>
                  </to>
                </anchor>
              </controlPr>
            </control>
          </mc:Choice>
        </mc:AlternateContent>
        <mc:AlternateContent xmlns:mc="http://schemas.openxmlformats.org/markup-compatibility/2006">
          <mc:Choice Requires="x14">
            <control shapeId="11371" r:id="rId28" name="Group Box 107">
              <controlPr defaultSize="0" print="0" autoFill="0" autoPict="0">
                <anchor moveWithCells="1">
                  <from>
                    <xdr:col>9</xdr:col>
                    <xdr:colOff>0</xdr:colOff>
                    <xdr:row>13</xdr:row>
                    <xdr:rowOff>66675</xdr:rowOff>
                  </from>
                  <to>
                    <xdr:col>9</xdr:col>
                    <xdr:colOff>790575</xdr:colOff>
                    <xdr:row>20</xdr:row>
                    <xdr:rowOff>28575</xdr:rowOff>
                  </to>
                </anchor>
              </controlPr>
            </control>
          </mc:Choice>
        </mc:AlternateContent>
        <mc:AlternateContent xmlns:mc="http://schemas.openxmlformats.org/markup-compatibility/2006">
          <mc:Choice Requires="x14">
            <control shapeId="11372" r:id="rId29" name="Option Button 108">
              <controlPr defaultSize="0" autoFill="0" autoLine="0" autoPict="0">
                <anchor moveWithCells="1">
                  <from>
                    <xdr:col>9</xdr:col>
                    <xdr:colOff>266700</xdr:colOff>
                    <xdr:row>24</xdr:row>
                    <xdr:rowOff>276225</xdr:rowOff>
                  </from>
                  <to>
                    <xdr:col>9</xdr:col>
                    <xdr:colOff>742950</xdr:colOff>
                    <xdr:row>25</xdr:row>
                    <xdr:rowOff>28575</xdr:rowOff>
                  </to>
                </anchor>
              </controlPr>
            </control>
          </mc:Choice>
        </mc:AlternateContent>
        <mc:AlternateContent xmlns:mc="http://schemas.openxmlformats.org/markup-compatibility/2006">
          <mc:Choice Requires="x14">
            <control shapeId="11373" r:id="rId30" name="Option Button 109">
              <controlPr defaultSize="0" autoFill="0" autoLine="0" autoPict="0">
                <anchor moveWithCells="1">
                  <from>
                    <xdr:col>9</xdr:col>
                    <xdr:colOff>266700</xdr:colOff>
                    <xdr:row>25</xdr:row>
                    <xdr:rowOff>9525</xdr:rowOff>
                  </from>
                  <to>
                    <xdr:col>9</xdr:col>
                    <xdr:colOff>742950</xdr:colOff>
                    <xdr:row>25</xdr:row>
                    <xdr:rowOff>295275</xdr:rowOff>
                  </to>
                </anchor>
              </controlPr>
            </control>
          </mc:Choice>
        </mc:AlternateContent>
        <mc:AlternateContent xmlns:mc="http://schemas.openxmlformats.org/markup-compatibility/2006">
          <mc:Choice Requires="x14">
            <control shapeId="11374" r:id="rId31" name="Option Button 110">
              <controlPr defaultSize="0" autoFill="0" autoLine="0" autoPict="0">
                <anchor moveWithCells="1">
                  <from>
                    <xdr:col>9</xdr:col>
                    <xdr:colOff>266700</xdr:colOff>
                    <xdr:row>25</xdr:row>
                    <xdr:rowOff>276225</xdr:rowOff>
                  </from>
                  <to>
                    <xdr:col>9</xdr:col>
                    <xdr:colOff>742950</xdr:colOff>
                    <xdr:row>26</xdr:row>
                    <xdr:rowOff>28575</xdr:rowOff>
                  </to>
                </anchor>
              </controlPr>
            </control>
          </mc:Choice>
        </mc:AlternateContent>
        <mc:AlternateContent xmlns:mc="http://schemas.openxmlformats.org/markup-compatibility/2006">
          <mc:Choice Requires="x14">
            <control shapeId="11375" r:id="rId32" name="Option Button 111">
              <controlPr defaultSize="0" autoFill="0" autoLine="0" autoPict="0">
                <anchor moveWithCells="1">
                  <from>
                    <xdr:col>9</xdr:col>
                    <xdr:colOff>266700</xdr:colOff>
                    <xdr:row>26</xdr:row>
                    <xdr:rowOff>0</xdr:rowOff>
                  </from>
                  <to>
                    <xdr:col>9</xdr:col>
                    <xdr:colOff>742950</xdr:colOff>
                    <xdr:row>26</xdr:row>
                    <xdr:rowOff>295275</xdr:rowOff>
                  </to>
                </anchor>
              </controlPr>
            </control>
          </mc:Choice>
        </mc:AlternateContent>
        <mc:AlternateContent xmlns:mc="http://schemas.openxmlformats.org/markup-compatibility/2006">
          <mc:Choice Requires="x14">
            <control shapeId="11376" r:id="rId33" name="Option Button 112">
              <controlPr defaultSize="0" autoFill="0" autoLine="0" autoPict="0">
                <anchor moveWithCells="1">
                  <from>
                    <xdr:col>9</xdr:col>
                    <xdr:colOff>266700</xdr:colOff>
                    <xdr:row>26</xdr:row>
                    <xdr:rowOff>266700</xdr:rowOff>
                  </from>
                  <to>
                    <xdr:col>9</xdr:col>
                    <xdr:colOff>742950</xdr:colOff>
                    <xdr:row>27</xdr:row>
                    <xdr:rowOff>28575</xdr:rowOff>
                  </to>
                </anchor>
              </controlPr>
            </control>
          </mc:Choice>
        </mc:AlternateContent>
        <mc:AlternateContent xmlns:mc="http://schemas.openxmlformats.org/markup-compatibility/2006">
          <mc:Choice Requires="x14">
            <control shapeId="11377" r:id="rId34" name="Option Button 113">
              <controlPr defaultSize="0" autoFill="0" autoLine="0" autoPict="0">
                <anchor moveWithCells="1">
                  <from>
                    <xdr:col>9</xdr:col>
                    <xdr:colOff>266700</xdr:colOff>
                    <xdr:row>27</xdr:row>
                    <xdr:rowOff>0</xdr:rowOff>
                  </from>
                  <to>
                    <xdr:col>9</xdr:col>
                    <xdr:colOff>742950</xdr:colOff>
                    <xdr:row>27</xdr:row>
                    <xdr:rowOff>285750</xdr:rowOff>
                  </to>
                </anchor>
              </controlPr>
            </control>
          </mc:Choice>
        </mc:AlternateContent>
        <mc:AlternateContent xmlns:mc="http://schemas.openxmlformats.org/markup-compatibility/2006">
          <mc:Choice Requires="x14">
            <control shapeId="11378" r:id="rId35" name="Option Button 114">
              <controlPr defaultSize="0" autoFill="0" autoLine="0" autoPict="0">
                <anchor moveWithCells="1">
                  <from>
                    <xdr:col>9</xdr:col>
                    <xdr:colOff>266700</xdr:colOff>
                    <xdr:row>27</xdr:row>
                    <xdr:rowOff>266700</xdr:rowOff>
                  </from>
                  <to>
                    <xdr:col>9</xdr:col>
                    <xdr:colOff>742950</xdr:colOff>
                    <xdr:row>28</xdr:row>
                    <xdr:rowOff>28575</xdr:rowOff>
                  </to>
                </anchor>
              </controlPr>
            </control>
          </mc:Choice>
        </mc:AlternateContent>
        <mc:AlternateContent xmlns:mc="http://schemas.openxmlformats.org/markup-compatibility/2006">
          <mc:Choice Requires="x14">
            <control shapeId="11379" r:id="rId36" name="Option Button 115">
              <controlPr defaultSize="0" autoFill="0" autoLine="0" autoPict="0">
                <anchor moveWithCells="1">
                  <from>
                    <xdr:col>9</xdr:col>
                    <xdr:colOff>266700</xdr:colOff>
                    <xdr:row>27</xdr:row>
                    <xdr:rowOff>533400</xdr:rowOff>
                  </from>
                  <to>
                    <xdr:col>9</xdr:col>
                    <xdr:colOff>742950</xdr:colOff>
                    <xdr:row>28</xdr:row>
                    <xdr:rowOff>285750</xdr:rowOff>
                  </to>
                </anchor>
              </controlPr>
            </control>
          </mc:Choice>
        </mc:AlternateContent>
        <mc:AlternateContent xmlns:mc="http://schemas.openxmlformats.org/markup-compatibility/2006">
          <mc:Choice Requires="x14">
            <control shapeId="11380" r:id="rId37" name="Option Button 116">
              <controlPr defaultSize="0" autoFill="0" autoLine="0" autoPict="0">
                <anchor moveWithCells="1">
                  <from>
                    <xdr:col>9</xdr:col>
                    <xdr:colOff>266700</xdr:colOff>
                    <xdr:row>28</xdr:row>
                    <xdr:rowOff>257175</xdr:rowOff>
                  </from>
                  <to>
                    <xdr:col>9</xdr:col>
                    <xdr:colOff>742950</xdr:colOff>
                    <xdr:row>29</xdr:row>
                    <xdr:rowOff>19050</xdr:rowOff>
                  </to>
                </anchor>
              </controlPr>
            </control>
          </mc:Choice>
        </mc:AlternateContent>
        <mc:AlternateContent xmlns:mc="http://schemas.openxmlformats.org/markup-compatibility/2006">
          <mc:Choice Requires="x14">
            <control shapeId="11381" r:id="rId38" name="Option Button 117">
              <controlPr defaultSize="0" autoFill="0" autoLine="0" autoPict="0">
                <anchor moveWithCells="1">
                  <from>
                    <xdr:col>9</xdr:col>
                    <xdr:colOff>266700</xdr:colOff>
                    <xdr:row>28</xdr:row>
                    <xdr:rowOff>523875</xdr:rowOff>
                  </from>
                  <to>
                    <xdr:col>9</xdr:col>
                    <xdr:colOff>742950</xdr:colOff>
                    <xdr:row>29</xdr:row>
                    <xdr:rowOff>285750</xdr:rowOff>
                  </to>
                </anchor>
              </controlPr>
            </control>
          </mc:Choice>
        </mc:AlternateContent>
        <mc:AlternateContent xmlns:mc="http://schemas.openxmlformats.org/markup-compatibility/2006">
          <mc:Choice Requires="x14">
            <control shapeId="11382" r:id="rId39" name="Option Button 118">
              <controlPr defaultSize="0" autoFill="0" autoLine="0" autoPict="0">
                <anchor moveWithCells="1">
                  <from>
                    <xdr:col>9</xdr:col>
                    <xdr:colOff>276225</xdr:colOff>
                    <xdr:row>29</xdr:row>
                    <xdr:rowOff>219075</xdr:rowOff>
                  </from>
                  <to>
                    <xdr:col>9</xdr:col>
                    <xdr:colOff>752475</xdr:colOff>
                    <xdr:row>29</xdr:row>
                    <xdr:rowOff>504825</xdr:rowOff>
                  </to>
                </anchor>
              </controlPr>
            </control>
          </mc:Choice>
        </mc:AlternateContent>
        <mc:AlternateContent xmlns:mc="http://schemas.openxmlformats.org/markup-compatibility/2006">
          <mc:Choice Requires="x14">
            <control shapeId="11383" r:id="rId40" name="Group Box 119">
              <controlPr defaultSize="0" print="0" autoFill="0" autoPict="0">
                <anchor moveWithCells="1">
                  <from>
                    <xdr:col>9</xdr:col>
                    <xdr:colOff>0</xdr:colOff>
                    <xdr:row>23</xdr:row>
                    <xdr:rowOff>66675</xdr:rowOff>
                  </from>
                  <to>
                    <xdr:col>9</xdr:col>
                    <xdr:colOff>790575</xdr:colOff>
                    <xdr:row>30</xdr:row>
                    <xdr:rowOff>28575</xdr:rowOff>
                  </to>
                </anchor>
              </controlPr>
            </control>
          </mc:Choice>
        </mc:AlternateContent>
        <mc:AlternateContent xmlns:mc="http://schemas.openxmlformats.org/markup-compatibility/2006">
          <mc:Choice Requires="x14">
            <control shapeId="11384" r:id="rId41" name="Option Button 120">
              <controlPr defaultSize="0" autoFill="0" autoLine="0" autoPict="0">
                <anchor moveWithCells="1">
                  <from>
                    <xdr:col>9</xdr:col>
                    <xdr:colOff>266700</xdr:colOff>
                    <xdr:row>34</xdr:row>
                    <xdr:rowOff>276225</xdr:rowOff>
                  </from>
                  <to>
                    <xdr:col>9</xdr:col>
                    <xdr:colOff>742950</xdr:colOff>
                    <xdr:row>35</xdr:row>
                    <xdr:rowOff>28575</xdr:rowOff>
                  </to>
                </anchor>
              </controlPr>
            </control>
          </mc:Choice>
        </mc:AlternateContent>
        <mc:AlternateContent xmlns:mc="http://schemas.openxmlformats.org/markup-compatibility/2006">
          <mc:Choice Requires="x14">
            <control shapeId="11385" r:id="rId42" name="Option Button 121">
              <controlPr defaultSize="0" autoFill="0" autoLine="0" autoPict="0">
                <anchor moveWithCells="1">
                  <from>
                    <xdr:col>9</xdr:col>
                    <xdr:colOff>266700</xdr:colOff>
                    <xdr:row>35</xdr:row>
                    <xdr:rowOff>9525</xdr:rowOff>
                  </from>
                  <to>
                    <xdr:col>9</xdr:col>
                    <xdr:colOff>742950</xdr:colOff>
                    <xdr:row>35</xdr:row>
                    <xdr:rowOff>295275</xdr:rowOff>
                  </to>
                </anchor>
              </controlPr>
            </control>
          </mc:Choice>
        </mc:AlternateContent>
        <mc:AlternateContent xmlns:mc="http://schemas.openxmlformats.org/markup-compatibility/2006">
          <mc:Choice Requires="x14">
            <control shapeId="11386" r:id="rId43" name="Option Button 122">
              <controlPr defaultSize="0" autoFill="0" autoLine="0" autoPict="0">
                <anchor moveWithCells="1">
                  <from>
                    <xdr:col>9</xdr:col>
                    <xdr:colOff>266700</xdr:colOff>
                    <xdr:row>35</xdr:row>
                    <xdr:rowOff>276225</xdr:rowOff>
                  </from>
                  <to>
                    <xdr:col>9</xdr:col>
                    <xdr:colOff>742950</xdr:colOff>
                    <xdr:row>36</xdr:row>
                    <xdr:rowOff>28575</xdr:rowOff>
                  </to>
                </anchor>
              </controlPr>
            </control>
          </mc:Choice>
        </mc:AlternateContent>
        <mc:AlternateContent xmlns:mc="http://schemas.openxmlformats.org/markup-compatibility/2006">
          <mc:Choice Requires="x14">
            <control shapeId="11387" r:id="rId44" name="Option Button 123">
              <controlPr defaultSize="0" autoFill="0" autoLine="0" autoPict="0">
                <anchor moveWithCells="1">
                  <from>
                    <xdr:col>9</xdr:col>
                    <xdr:colOff>266700</xdr:colOff>
                    <xdr:row>36</xdr:row>
                    <xdr:rowOff>0</xdr:rowOff>
                  </from>
                  <to>
                    <xdr:col>9</xdr:col>
                    <xdr:colOff>742950</xdr:colOff>
                    <xdr:row>36</xdr:row>
                    <xdr:rowOff>295275</xdr:rowOff>
                  </to>
                </anchor>
              </controlPr>
            </control>
          </mc:Choice>
        </mc:AlternateContent>
        <mc:AlternateContent xmlns:mc="http://schemas.openxmlformats.org/markup-compatibility/2006">
          <mc:Choice Requires="x14">
            <control shapeId="11388" r:id="rId45" name="Option Button 124">
              <controlPr defaultSize="0" autoFill="0" autoLine="0" autoPict="0">
                <anchor moveWithCells="1">
                  <from>
                    <xdr:col>9</xdr:col>
                    <xdr:colOff>266700</xdr:colOff>
                    <xdr:row>36</xdr:row>
                    <xdr:rowOff>266700</xdr:rowOff>
                  </from>
                  <to>
                    <xdr:col>9</xdr:col>
                    <xdr:colOff>742950</xdr:colOff>
                    <xdr:row>37</xdr:row>
                    <xdr:rowOff>28575</xdr:rowOff>
                  </to>
                </anchor>
              </controlPr>
            </control>
          </mc:Choice>
        </mc:AlternateContent>
        <mc:AlternateContent xmlns:mc="http://schemas.openxmlformats.org/markup-compatibility/2006">
          <mc:Choice Requires="x14">
            <control shapeId="11389" r:id="rId46" name="Option Button 125">
              <controlPr defaultSize="0" autoFill="0" autoLine="0" autoPict="0">
                <anchor moveWithCells="1">
                  <from>
                    <xdr:col>9</xdr:col>
                    <xdr:colOff>266700</xdr:colOff>
                    <xdr:row>37</xdr:row>
                    <xdr:rowOff>0</xdr:rowOff>
                  </from>
                  <to>
                    <xdr:col>9</xdr:col>
                    <xdr:colOff>742950</xdr:colOff>
                    <xdr:row>37</xdr:row>
                    <xdr:rowOff>285750</xdr:rowOff>
                  </to>
                </anchor>
              </controlPr>
            </control>
          </mc:Choice>
        </mc:AlternateContent>
        <mc:AlternateContent xmlns:mc="http://schemas.openxmlformats.org/markup-compatibility/2006">
          <mc:Choice Requires="x14">
            <control shapeId="11390" r:id="rId47" name="Option Button 126">
              <controlPr defaultSize="0" autoFill="0" autoLine="0" autoPict="0">
                <anchor moveWithCells="1">
                  <from>
                    <xdr:col>9</xdr:col>
                    <xdr:colOff>266700</xdr:colOff>
                    <xdr:row>37</xdr:row>
                    <xdr:rowOff>266700</xdr:rowOff>
                  </from>
                  <to>
                    <xdr:col>9</xdr:col>
                    <xdr:colOff>742950</xdr:colOff>
                    <xdr:row>38</xdr:row>
                    <xdr:rowOff>28575</xdr:rowOff>
                  </to>
                </anchor>
              </controlPr>
            </control>
          </mc:Choice>
        </mc:AlternateContent>
        <mc:AlternateContent xmlns:mc="http://schemas.openxmlformats.org/markup-compatibility/2006">
          <mc:Choice Requires="x14">
            <control shapeId="11391" r:id="rId48" name="Option Button 127">
              <controlPr defaultSize="0" autoFill="0" autoLine="0" autoPict="0">
                <anchor moveWithCells="1">
                  <from>
                    <xdr:col>9</xdr:col>
                    <xdr:colOff>266700</xdr:colOff>
                    <xdr:row>37</xdr:row>
                    <xdr:rowOff>533400</xdr:rowOff>
                  </from>
                  <to>
                    <xdr:col>9</xdr:col>
                    <xdr:colOff>742950</xdr:colOff>
                    <xdr:row>38</xdr:row>
                    <xdr:rowOff>285750</xdr:rowOff>
                  </to>
                </anchor>
              </controlPr>
            </control>
          </mc:Choice>
        </mc:AlternateContent>
        <mc:AlternateContent xmlns:mc="http://schemas.openxmlformats.org/markup-compatibility/2006">
          <mc:Choice Requires="x14">
            <control shapeId="11392" r:id="rId49" name="Option Button 128">
              <controlPr defaultSize="0" autoFill="0" autoLine="0" autoPict="0">
                <anchor moveWithCells="1">
                  <from>
                    <xdr:col>9</xdr:col>
                    <xdr:colOff>266700</xdr:colOff>
                    <xdr:row>38</xdr:row>
                    <xdr:rowOff>257175</xdr:rowOff>
                  </from>
                  <to>
                    <xdr:col>9</xdr:col>
                    <xdr:colOff>742950</xdr:colOff>
                    <xdr:row>39</xdr:row>
                    <xdr:rowOff>19050</xdr:rowOff>
                  </to>
                </anchor>
              </controlPr>
            </control>
          </mc:Choice>
        </mc:AlternateContent>
        <mc:AlternateContent xmlns:mc="http://schemas.openxmlformats.org/markup-compatibility/2006">
          <mc:Choice Requires="x14">
            <control shapeId="11393" r:id="rId50" name="Option Button 129">
              <controlPr defaultSize="0" autoFill="0" autoLine="0" autoPict="0">
                <anchor moveWithCells="1">
                  <from>
                    <xdr:col>9</xdr:col>
                    <xdr:colOff>266700</xdr:colOff>
                    <xdr:row>38</xdr:row>
                    <xdr:rowOff>523875</xdr:rowOff>
                  </from>
                  <to>
                    <xdr:col>9</xdr:col>
                    <xdr:colOff>742950</xdr:colOff>
                    <xdr:row>39</xdr:row>
                    <xdr:rowOff>285750</xdr:rowOff>
                  </to>
                </anchor>
              </controlPr>
            </control>
          </mc:Choice>
        </mc:AlternateContent>
        <mc:AlternateContent xmlns:mc="http://schemas.openxmlformats.org/markup-compatibility/2006">
          <mc:Choice Requires="x14">
            <control shapeId="11394" r:id="rId51" name="Option Button 130">
              <controlPr defaultSize="0" autoFill="0" autoLine="0" autoPict="0">
                <anchor moveWithCells="1">
                  <from>
                    <xdr:col>9</xdr:col>
                    <xdr:colOff>276225</xdr:colOff>
                    <xdr:row>39</xdr:row>
                    <xdr:rowOff>219075</xdr:rowOff>
                  </from>
                  <to>
                    <xdr:col>9</xdr:col>
                    <xdr:colOff>752475</xdr:colOff>
                    <xdr:row>39</xdr:row>
                    <xdr:rowOff>504825</xdr:rowOff>
                  </to>
                </anchor>
              </controlPr>
            </control>
          </mc:Choice>
        </mc:AlternateContent>
        <mc:AlternateContent xmlns:mc="http://schemas.openxmlformats.org/markup-compatibility/2006">
          <mc:Choice Requires="x14">
            <control shapeId="11395" r:id="rId52" name="Group Box 131">
              <controlPr defaultSize="0" print="0" autoFill="0" autoPict="0">
                <anchor moveWithCells="1">
                  <from>
                    <xdr:col>9</xdr:col>
                    <xdr:colOff>0</xdr:colOff>
                    <xdr:row>33</xdr:row>
                    <xdr:rowOff>66675</xdr:rowOff>
                  </from>
                  <to>
                    <xdr:col>9</xdr:col>
                    <xdr:colOff>790575</xdr:colOff>
                    <xdr:row>40</xdr:row>
                    <xdr:rowOff>28575</xdr:rowOff>
                  </to>
                </anchor>
              </controlPr>
            </control>
          </mc:Choice>
        </mc:AlternateContent>
        <mc:AlternateContent xmlns:mc="http://schemas.openxmlformats.org/markup-compatibility/2006">
          <mc:Choice Requires="x14">
            <control shapeId="11408" r:id="rId53" name="Option Button 144">
              <controlPr defaultSize="0" autoFill="0" autoLine="0" autoPict="0">
                <anchor moveWithCells="1">
                  <from>
                    <xdr:col>9</xdr:col>
                    <xdr:colOff>266700</xdr:colOff>
                    <xdr:row>44</xdr:row>
                    <xdr:rowOff>276225</xdr:rowOff>
                  </from>
                  <to>
                    <xdr:col>9</xdr:col>
                    <xdr:colOff>742950</xdr:colOff>
                    <xdr:row>45</xdr:row>
                    <xdr:rowOff>28575</xdr:rowOff>
                  </to>
                </anchor>
              </controlPr>
            </control>
          </mc:Choice>
        </mc:AlternateContent>
        <mc:AlternateContent xmlns:mc="http://schemas.openxmlformats.org/markup-compatibility/2006">
          <mc:Choice Requires="x14">
            <control shapeId="11409" r:id="rId54" name="Option Button 145">
              <controlPr defaultSize="0" autoFill="0" autoLine="0" autoPict="0">
                <anchor moveWithCells="1">
                  <from>
                    <xdr:col>9</xdr:col>
                    <xdr:colOff>266700</xdr:colOff>
                    <xdr:row>45</xdr:row>
                    <xdr:rowOff>9525</xdr:rowOff>
                  </from>
                  <to>
                    <xdr:col>9</xdr:col>
                    <xdr:colOff>742950</xdr:colOff>
                    <xdr:row>45</xdr:row>
                    <xdr:rowOff>295275</xdr:rowOff>
                  </to>
                </anchor>
              </controlPr>
            </control>
          </mc:Choice>
        </mc:AlternateContent>
        <mc:AlternateContent xmlns:mc="http://schemas.openxmlformats.org/markup-compatibility/2006">
          <mc:Choice Requires="x14">
            <control shapeId="11410" r:id="rId55" name="Option Button 146">
              <controlPr defaultSize="0" autoFill="0" autoLine="0" autoPict="0">
                <anchor moveWithCells="1">
                  <from>
                    <xdr:col>9</xdr:col>
                    <xdr:colOff>266700</xdr:colOff>
                    <xdr:row>45</xdr:row>
                    <xdr:rowOff>276225</xdr:rowOff>
                  </from>
                  <to>
                    <xdr:col>9</xdr:col>
                    <xdr:colOff>742950</xdr:colOff>
                    <xdr:row>46</xdr:row>
                    <xdr:rowOff>28575</xdr:rowOff>
                  </to>
                </anchor>
              </controlPr>
            </control>
          </mc:Choice>
        </mc:AlternateContent>
        <mc:AlternateContent xmlns:mc="http://schemas.openxmlformats.org/markup-compatibility/2006">
          <mc:Choice Requires="x14">
            <control shapeId="11411" r:id="rId56" name="Option Button 147">
              <controlPr defaultSize="0" autoFill="0" autoLine="0" autoPict="0">
                <anchor moveWithCells="1">
                  <from>
                    <xdr:col>9</xdr:col>
                    <xdr:colOff>266700</xdr:colOff>
                    <xdr:row>46</xdr:row>
                    <xdr:rowOff>0</xdr:rowOff>
                  </from>
                  <to>
                    <xdr:col>9</xdr:col>
                    <xdr:colOff>742950</xdr:colOff>
                    <xdr:row>46</xdr:row>
                    <xdr:rowOff>295275</xdr:rowOff>
                  </to>
                </anchor>
              </controlPr>
            </control>
          </mc:Choice>
        </mc:AlternateContent>
        <mc:AlternateContent xmlns:mc="http://schemas.openxmlformats.org/markup-compatibility/2006">
          <mc:Choice Requires="x14">
            <control shapeId="11412" r:id="rId57" name="Option Button 148">
              <controlPr defaultSize="0" autoFill="0" autoLine="0" autoPict="0">
                <anchor moveWithCells="1">
                  <from>
                    <xdr:col>9</xdr:col>
                    <xdr:colOff>266700</xdr:colOff>
                    <xdr:row>46</xdr:row>
                    <xdr:rowOff>266700</xdr:rowOff>
                  </from>
                  <to>
                    <xdr:col>9</xdr:col>
                    <xdr:colOff>742950</xdr:colOff>
                    <xdr:row>47</xdr:row>
                    <xdr:rowOff>28575</xdr:rowOff>
                  </to>
                </anchor>
              </controlPr>
            </control>
          </mc:Choice>
        </mc:AlternateContent>
        <mc:AlternateContent xmlns:mc="http://schemas.openxmlformats.org/markup-compatibility/2006">
          <mc:Choice Requires="x14">
            <control shapeId="11413" r:id="rId58" name="Option Button 149">
              <controlPr defaultSize="0" autoFill="0" autoLine="0" autoPict="0">
                <anchor moveWithCells="1">
                  <from>
                    <xdr:col>9</xdr:col>
                    <xdr:colOff>266700</xdr:colOff>
                    <xdr:row>47</xdr:row>
                    <xdr:rowOff>0</xdr:rowOff>
                  </from>
                  <to>
                    <xdr:col>9</xdr:col>
                    <xdr:colOff>742950</xdr:colOff>
                    <xdr:row>47</xdr:row>
                    <xdr:rowOff>285750</xdr:rowOff>
                  </to>
                </anchor>
              </controlPr>
            </control>
          </mc:Choice>
        </mc:AlternateContent>
        <mc:AlternateContent xmlns:mc="http://schemas.openxmlformats.org/markup-compatibility/2006">
          <mc:Choice Requires="x14">
            <control shapeId="11414" r:id="rId59" name="Option Button 150">
              <controlPr defaultSize="0" autoFill="0" autoLine="0" autoPict="0">
                <anchor moveWithCells="1">
                  <from>
                    <xdr:col>9</xdr:col>
                    <xdr:colOff>266700</xdr:colOff>
                    <xdr:row>47</xdr:row>
                    <xdr:rowOff>266700</xdr:rowOff>
                  </from>
                  <to>
                    <xdr:col>9</xdr:col>
                    <xdr:colOff>742950</xdr:colOff>
                    <xdr:row>48</xdr:row>
                    <xdr:rowOff>28575</xdr:rowOff>
                  </to>
                </anchor>
              </controlPr>
            </control>
          </mc:Choice>
        </mc:AlternateContent>
        <mc:AlternateContent xmlns:mc="http://schemas.openxmlformats.org/markup-compatibility/2006">
          <mc:Choice Requires="x14">
            <control shapeId="11415" r:id="rId60" name="Option Button 151">
              <controlPr defaultSize="0" autoFill="0" autoLine="0" autoPict="0">
                <anchor moveWithCells="1">
                  <from>
                    <xdr:col>9</xdr:col>
                    <xdr:colOff>266700</xdr:colOff>
                    <xdr:row>47</xdr:row>
                    <xdr:rowOff>533400</xdr:rowOff>
                  </from>
                  <to>
                    <xdr:col>9</xdr:col>
                    <xdr:colOff>742950</xdr:colOff>
                    <xdr:row>48</xdr:row>
                    <xdr:rowOff>285750</xdr:rowOff>
                  </to>
                </anchor>
              </controlPr>
            </control>
          </mc:Choice>
        </mc:AlternateContent>
        <mc:AlternateContent xmlns:mc="http://schemas.openxmlformats.org/markup-compatibility/2006">
          <mc:Choice Requires="x14">
            <control shapeId="11416" r:id="rId61" name="Option Button 152">
              <controlPr defaultSize="0" autoFill="0" autoLine="0" autoPict="0">
                <anchor moveWithCells="1">
                  <from>
                    <xdr:col>9</xdr:col>
                    <xdr:colOff>266700</xdr:colOff>
                    <xdr:row>48</xdr:row>
                    <xdr:rowOff>257175</xdr:rowOff>
                  </from>
                  <to>
                    <xdr:col>9</xdr:col>
                    <xdr:colOff>742950</xdr:colOff>
                    <xdr:row>49</xdr:row>
                    <xdr:rowOff>19050</xdr:rowOff>
                  </to>
                </anchor>
              </controlPr>
            </control>
          </mc:Choice>
        </mc:AlternateContent>
        <mc:AlternateContent xmlns:mc="http://schemas.openxmlformats.org/markup-compatibility/2006">
          <mc:Choice Requires="x14">
            <control shapeId="11417" r:id="rId62" name="Option Button 153">
              <controlPr defaultSize="0" autoFill="0" autoLine="0" autoPict="0">
                <anchor moveWithCells="1">
                  <from>
                    <xdr:col>9</xdr:col>
                    <xdr:colOff>266700</xdr:colOff>
                    <xdr:row>48</xdr:row>
                    <xdr:rowOff>523875</xdr:rowOff>
                  </from>
                  <to>
                    <xdr:col>9</xdr:col>
                    <xdr:colOff>742950</xdr:colOff>
                    <xdr:row>49</xdr:row>
                    <xdr:rowOff>285750</xdr:rowOff>
                  </to>
                </anchor>
              </controlPr>
            </control>
          </mc:Choice>
        </mc:AlternateContent>
        <mc:AlternateContent xmlns:mc="http://schemas.openxmlformats.org/markup-compatibility/2006">
          <mc:Choice Requires="x14">
            <control shapeId="11418" r:id="rId63" name="Option Button 154">
              <controlPr defaultSize="0" autoFill="0" autoLine="0" autoPict="0">
                <anchor moveWithCells="1">
                  <from>
                    <xdr:col>9</xdr:col>
                    <xdr:colOff>276225</xdr:colOff>
                    <xdr:row>49</xdr:row>
                    <xdr:rowOff>219075</xdr:rowOff>
                  </from>
                  <to>
                    <xdr:col>9</xdr:col>
                    <xdr:colOff>752475</xdr:colOff>
                    <xdr:row>49</xdr:row>
                    <xdr:rowOff>504825</xdr:rowOff>
                  </to>
                </anchor>
              </controlPr>
            </control>
          </mc:Choice>
        </mc:AlternateContent>
        <mc:AlternateContent xmlns:mc="http://schemas.openxmlformats.org/markup-compatibility/2006">
          <mc:Choice Requires="x14">
            <control shapeId="11419" r:id="rId64" name="Group Box 155">
              <controlPr defaultSize="0" print="0" autoFill="0" autoPict="0">
                <anchor moveWithCells="1">
                  <from>
                    <xdr:col>9</xdr:col>
                    <xdr:colOff>0</xdr:colOff>
                    <xdr:row>43</xdr:row>
                    <xdr:rowOff>66675</xdr:rowOff>
                  </from>
                  <to>
                    <xdr:col>9</xdr:col>
                    <xdr:colOff>790575</xdr:colOff>
                    <xdr:row>50</xdr:row>
                    <xdr:rowOff>28575</xdr:rowOff>
                  </to>
                </anchor>
              </controlPr>
            </control>
          </mc:Choice>
        </mc:AlternateContent>
        <mc:AlternateContent xmlns:mc="http://schemas.openxmlformats.org/markup-compatibility/2006">
          <mc:Choice Requires="x14">
            <control shapeId="11420" r:id="rId65" name="Option Button 156">
              <controlPr defaultSize="0" autoFill="0" autoLine="0" autoPict="0">
                <anchor moveWithCells="1">
                  <from>
                    <xdr:col>9</xdr:col>
                    <xdr:colOff>266700</xdr:colOff>
                    <xdr:row>54</xdr:row>
                    <xdr:rowOff>276225</xdr:rowOff>
                  </from>
                  <to>
                    <xdr:col>9</xdr:col>
                    <xdr:colOff>742950</xdr:colOff>
                    <xdr:row>55</xdr:row>
                    <xdr:rowOff>28575</xdr:rowOff>
                  </to>
                </anchor>
              </controlPr>
            </control>
          </mc:Choice>
        </mc:AlternateContent>
        <mc:AlternateContent xmlns:mc="http://schemas.openxmlformats.org/markup-compatibility/2006">
          <mc:Choice Requires="x14">
            <control shapeId="11421" r:id="rId66" name="Option Button 157">
              <controlPr defaultSize="0" autoFill="0" autoLine="0" autoPict="0">
                <anchor moveWithCells="1">
                  <from>
                    <xdr:col>9</xdr:col>
                    <xdr:colOff>266700</xdr:colOff>
                    <xdr:row>55</xdr:row>
                    <xdr:rowOff>9525</xdr:rowOff>
                  </from>
                  <to>
                    <xdr:col>9</xdr:col>
                    <xdr:colOff>742950</xdr:colOff>
                    <xdr:row>55</xdr:row>
                    <xdr:rowOff>295275</xdr:rowOff>
                  </to>
                </anchor>
              </controlPr>
            </control>
          </mc:Choice>
        </mc:AlternateContent>
        <mc:AlternateContent xmlns:mc="http://schemas.openxmlformats.org/markup-compatibility/2006">
          <mc:Choice Requires="x14">
            <control shapeId="11422" r:id="rId67" name="Option Button 158">
              <controlPr defaultSize="0" autoFill="0" autoLine="0" autoPict="0">
                <anchor moveWithCells="1">
                  <from>
                    <xdr:col>9</xdr:col>
                    <xdr:colOff>266700</xdr:colOff>
                    <xdr:row>55</xdr:row>
                    <xdr:rowOff>276225</xdr:rowOff>
                  </from>
                  <to>
                    <xdr:col>9</xdr:col>
                    <xdr:colOff>742950</xdr:colOff>
                    <xdr:row>56</xdr:row>
                    <xdr:rowOff>28575</xdr:rowOff>
                  </to>
                </anchor>
              </controlPr>
            </control>
          </mc:Choice>
        </mc:AlternateContent>
        <mc:AlternateContent xmlns:mc="http://schemas.openxmlformats.org/markup-compatibility/2006">
          <mc:Choice Requires="x14">
            <control shapeId="11423" r:id="rId68" name="Option Button 159">
              <controlPr defaultSize="0" autoFill="0" autoLine="0" autoPict="0">
                <anchor moveWithCells="1">
                  <from>
                    <xdr:col>9</xdr:col>
                    <xdr:colOff>266700</xdr:colOff>
                    <xdr:row>56</xdr:row>
                    <xdr:rowOff>0</xdr:rowOff>
                  </from>
                  <to>
                    <xdr:col>9</xdr:col>
                    <xdr:colOff>742950</xdr:colOff>
                    <xdr:row>56</xdr:row>
                    <xdr:rowOff>295275</xdr:rowOff>
                  </to>
                </anchor>
              </controlPr>
            </control>
          </mc:Choice>
        </mc:AlternateContent>
        <mc:AlternateContent xmlns:mc="http://schemas.openxmlformats.org/markup-compatibility/2006">
          <mc:Choice Requires="x14">
            <control shapeId="11424" r:id="rId69" name="Option Button 160">
              <controlPr defaultSize="0" autoFill="0" autoLine="0" autoPict="0">
                <anchor moveWithCells="1">
                  <from>
                    <xdr:col>9</xdr:col>
                    <xdr:colOff>266700</xdr:colOff>
                    <xdr:row>56</xdr:row>
                    <xdr:rowOff>266700</xdr:rowOff>
                  </from>
                  <to>
                    <xdr:col>9</xdr:col>
                    <xdr:colOff>742950</xdr:colOff>
                    <xdr:row>57</xdr:row>
                    <xdr:rowOff>28575</xdr:rowOff>
                  </to>
                </anchor>
              </controlPr>
            </control>
          </mc:Choice>
        </mc:AlternateContent>
        <mc:AlternateContent xmlns:mc="http://schemas.openxmlformats.org/markup-compatibility/2006">
          <mc:Choice Requires="x14">
            <control shapeId="11425" r:id="rId70" name="Option Button 161">
              <controlPr defaultSize="0" autoFill="0" autoLine="0" autoPict="0">
                <anchor moveWithCells="1">
                  <from>
                    <xdr:col>9</xdr:col>
                    <xdr:colOff>266700</xdr:colOff>
                    <xdr:row>57</xdr:row>
                    <xdr:rowOff>0</xdr:rowOff>
                  </from>
                  <to>
                    <xdr:col>9</xdr:col>
                    <xdr:colOff>742950</xdr:colOff>
                    <xdr:row>57</xdr:row>
                    <xdr:rowOff>285750</xdr:rowOff>
                  </to>
                </anchor>
              </controlPr>
            </control>
          </mc:Choice>
        </mc:AlternateContent>
        <mc:AlternateContent xmlns:mc="http://schemas.openxmlformats.org/markup-compatibility/2006">
          <mc:Choice Requires="x14">
            <control shapeId="11426" r:id="rId71" name="Option Button 162">
              <controlPr defaultSize="0" autoFill="0" autoLine="0" autoPict="0">
                <anchor moveWithCells="1">
                  <from>
                    <xdr:col>9</xdr:col>
                    <xdr:colOff>266700</xdr:colOff>
                    <xdr:row>57</xdr:row>
                    <xdr:rowOff>266700</xdr:rowOff>
                  </from>
                  <to>
                    <xdr:col>9</xdr:col>
                    <xdr:colOff>742950</xdr:colOff>
                    <xdr:row>58</xdr:row>
                    <xdr:rowOff>28575</xdr:rowOff>
                  </to>
                </anchor>
              </controlPr>
            </control>
          </mc:Choice>
        </mc:AlternateContent>
        <mc:AlternateContent xmlns:mc="http://schemas.openxmlformats.org/markup-compatibility/2006">
          <mc:Choice Requires="x14">
            <control shapeId="11427" r:id="rId72" name="Option Button 163">
              <controlPr defaultSize="0" autoFill="0" autoLine="0" autoPict="0">
                <anchor moveWithCells="1">
                  <from>
                    <xdr:col>9</xdr:col>
                    <xdr:colOff>266700</xdr:colOff>
                    <xdr:row>57</xdr:row>
                    <xdr:rowOff>533400</xdr:rowOff>
                  </from>
                  <to>
                    <xdr:col>9</xdr:col>
                    <xdr:colOff>742950</xdr:colOff>
                    <xdr:row>58</xdr:row>
                    <xdr:rowOff>285750</xdr:rowOff>
                  </to>
                </anchor>
              </controlPr>
            </control>
          </mc:Choice>
        </mc:AlternateContent>
        <mc:AlternateContent xmlns:mc="http://schemas.openxmlformats.org/markup-compatibility/2006">
          <mc:Choice Requires="x14">
            <control shapeId="11428" r:id="rId73" name="Option Button 164">
              <controlPr defaultSize="0" autoFill="0" autoLine="0" autoPict="0">
                <anchor moveWithCells="1">
                  <from>
                    <xdr:col>9</xdr:col>
                    <xdr:colOff>266700</xdr:colOff>
                    <xdr:row>58</xdr:row>
                    <xdr:rowOff>257175</xdr:rowOff>
                  </from>
                  <to>
                    <xdr:col>9</xdr:col>
                    <xdr:colOff>742950</xdr:colOff>
                    <xdr:row>59</xdr:row>
                    <xdr:rowOff>19050</xdr:rowOff>
                  </to>
                </anchor>
              </controlPr>
            </control>
          </mc:Choice>
        </mc:AlternateContent>
        <mc:AlternateContent xmlns:mc="http://schemas.openxmlformats.org/markup-compatibility/2006">
          <mc:Choice Requires="x14">
            <control shapeId="11429" r:id="rId74" name="Option Button 165">
              <controlPr defaultSize="0" autoFill="0" autoLine="0" autoPict="0">
                <anchor moveWithCells="1">
                  <from>
                    <xdr:col>9</xdr:col>
                    <xdr:colOff>266700</xdr:colOff>
                    <xdr:row>58</xdr:row>
                    <xdr:rowOff>523875</xdr:rowOff>
                  </from>
                  <to>
                    <xdr:col>9</xdr:col>
                    <xdr:colOff>742950</xdr:colOff>
                    <xdr:row>59</xdr:row>
                    <xdr:rowOff>285750</xdr:rowOff>
                  </to>
                </anchor>
              </controlPr>
            </control>
          </mc:Choice>
        </mc:AlternateContent>
        <mc:AlternateContent xmlns:mc="http://schemas.openxmlformats.org/markup-compatibility/2006">
          <mc:Choice Requires="x14">
            <control shapeId="11430" r:id="rId75" name="Option Button 166">
              <controlPr defaultSize="0" autoFill="0" autoLine="0" autoPict="0">
                <anchor moveWithCells="1">
                  <from>
                    <xdr:col>9</xdr:col>
                    <xdr:colOff>276225</xdr:colOff>
                    <xdr:row>59</xdr:row>
                    <xdr:rowOff>219075</xdr:rowOff>
                  </from>
                  <to>
                    <xdr:col>9</xdr:col>
                    <xdr:colOff>752475</xdr:colOff>
                    <xdr:row>59</xdr:row>
                    <xdr:rowOff>504825</xdr:rowOff>
                  </to>
                </anchor>
              </controlPr>
            </control>
          </mc:Choice>
        </mc:AlternateContent>
        <mc:AlternateContent xmlns:mc="http://schemas.openxmlformats.org/markup-compatibility/2006">
          <mc:Choice Requires="x14">
            <control shapeId="11431" r:id="rId76" name="Group Box 167">
              <controlPr defaultSize="0" print="0" autoFill="0" autoPict="0">
                <anchor moveWithCells="1">
                  <from>
                    <xdr:col>9</xdr:col>
                    <xdr:colOff>0</xdr:colOff>
                    <xdr:row>53</xdr:row>
                    <xdr:rowOff>66675</xdr:rowOff>
                  </from>
                  <to>
                    <xdr:col>9</xdr:col>
                    <xdr:colOff>790575</xdr:colOff>
                    <xdr:row>60</xdr:row>
                    <xdr:rowOff>28575</xdr:rowOff>
                  </to>
                </anchor>
              </controlPr>
            </control>
          </mc:Choice>
        </mc:AlternateContent>
        <mc:AlternateContent xmlns:mc="http://schemas.openxmlformats.org/markup-compatibility/2006">
          <mc:Choice Requires="x14">
            <control shapeId="11432" r:id="rId77" name="Option Button 168">
              <controlPr defaultSize="0" autoFill="0" autoLine="0" autoPict="0">
                <anchor moveWithCells="1">
                  <from>
                    <xdr:col>9</xdr:col>
                    <xdr:colOff>266700</xdr:colOff>
                    <xdr:row>64</xdr:row>
                    <xdr:rowOff>276225</xdr:rowOff>
                  </from>
                  <to>
                    <xdr:col>9</xdr:col>
                    <xdr:colOff>742950</xdr:colOff>
                    <xdr:row>65</xdr:row>
                    <xdr:rowOff>28575</xdr:rowOff>
                  </to>
                </anchor>
              </controlPr>
            </control>
          </mc:Choice>
        </mc:AlternateContent>
        <mc:AlternateContent xmlns:mc="http://schemas.openxmlformats.org/markup-compatibility/2006">
          <mc:Choice Requires="x14">
            <control shapeId="11433" r:id="rId78" name="Option Button 169">
              <controlPr defaultSize="0" autoFill="0" autoLine="0" autoPict="0">
                <anchor moveWithCells="1">
                  <from>
                    <xdr:col>9</xdr:col>
                    <xdr:colOff>266700</xdr:colOff>
                    <xdr:row>65</xdr:row>
                    <xdr:rowOff>9525</xdr:rowOff>
                  </from>
                  <to>
                    <xdr:col>9</xdr:col>
                    <xdr:colOff>742950</xdr:colOff>
                    <xdr:row>65</xdr:row>
                    <xdr:rowOff>295275</xdr:rowOff>
                  </to>
                </anchor>
              </controlPr>
            </control>
          </mc:Choice>
        </mc:AlternateContent>
        <mc:AlternateContent xmlns:mc="http://schemas.openxmlformats.org/markup-compatibility/2006">
          <mc:Choice Requires="x14">
            <control shapeId="11434" r:id="rId79" name="Option Button 170">
              <controlPr defaultSize="0" autoFill="0" autoLine="0" autoPict="0">
                <anchor moveWithCells="1">
                  <from>
                    <xdr:col>9</xdr:col>
                    <xdr:colOff>266700</xdr:colOff>
                    <xdr:row>65</xdr:row>
                    <xdr:rowOff>276225</xdr:rowOff>
                  </from>
                  <to>
                    <xdr:col>9</xdr:col>
                    <xdr:colOff>742950</xdr:colOff>
                    <xdr:row>66</xdr:row>
                    <xdr:rowOff>28575</xdr:rowOff>
                  </to>
                </anchor>
              </controlPr>
            </control>
          </mc:Choice>
        </mc:AlternateContent>
        <mc:AlternateContent xmlns:mc="http://schemas.openxmlformats.org/markup-compatibility/2006">
          <mc:Choice Requires="x14">
            <control shapeId="11435" r:id="rId80" name="Option Button 171">
              <controlPr defaultSize="0" autoFill="0" autoLine="0" autoPict="0">
                <anchor moveWithCells="1">
                  <from>
                    <xdr:col>9</xdr:col>
                    <xdr:colOff>266700</xdr:colOff>
                    <xdr:row>66</xdr:row>
                    <xdr:rowOff>0</xdr:rowOff>
                  </from>
                  <to>
                    <xdr:col>9</xdr:col>
                    <xdr:colOff>742950</xdr:colOff>
                    <xdr:row>66</xdr:row>
                    <xdr:rowOff>295275</xdr:rowOff>
                  </to>
                </anchor>
              </controlPr>
            </control>
          </mc:Choice>
        </mc:AlternateContent>
        <mc:AlternateContent xmlns:mc="http://schemas.openxmlformats.org/markup-compatibility/2006">
          <mc:Choice Requires="x14">
            <control shapeId="11436" r:id="rId81" name="Option Button 172">
              <controlPr defaultSize="0" autoFill="0" autoLine="0" autoPict="0">
                <anchor moveWithCells="1">
                  <from>
                    <xdr:col>9</xdr:col>
                    <xdr:colOff>266700</xdr:colOff>
                    <xdr:row>66</xdr:row>
                    <xdr:rowOff>266700</xdr:rowOff>
                  </from>
                  <to>
                    <xdr:col>9</xdr:col>
                    <xdr:colOff>742950</xdr:colOff>
                    <xdr:row>67</xdr:row>
                    <xdr:rowOff>28575</xdr:rowOff>
                  </to>
                </anchor>
              </controlPr>
            </control>
          </mc:Choice>
        </mc:AlternateContent>
        <mc:AlternateContent xmlns:mc="http://schemas.openxmlformats.org/markup-compatibility/2006">
          <mc:Choice Requires="x14">
            <control shapeId="11437" r:id="rId82" name="Option Button 173">
              <controlPr defaultSize="0" autoFill="0" autoLine="0" autoPict="0">
                <anchor moveWithCells="1">
                  <from>
                    <xdr:col>9</xdr:col>
                    <xdr:colOff>266700</xdr:colOff>
                    <xdr:row>67</xdr:row>
                    <xdr:rowOff>0</xdr:rowOff>
                  </from>
                  <to>
                    <xdr:col>9</xdr:col>
                    <xdr:colOff>742950</xdr:colOff>
                    <xdr:row>67</xdr:row>
                    <xdr:rowOff>285750</xdr:rowOff>
                  </to>
                </anchor>
              </controlPr>
            </control>
          </mc:Choice>
        </mc:AlternateContent>
        <mc:AlternateContent xmlns:mc="http://schemas.openxmlformats.org/markup-compatibility/2006">
          <mc:Choice Requires="x14">
            <control shapeId="11438" r:id="rId83" name="Option Button 174">
              <controlPr defaultSize="0" autoFill="0" autoLine="0" autoPict="0">
                <anchor moveWithCells="1">
                  <from>
                    <xdr:col>9</xdr:col>
                    <xdr:colOff>266700</xdr:colOff>
                    <xdr:row>67</xdr:row>
                    <xdr:rowOff>266700</xdr:rowOff>
                  </from>
                  <to>
                    <xdr:col>9</xdr:col>
                    <xdr:colOff>742950</xdr:colOff>
                    <xdr:row>68</xdr:row>
                    <xdr:rowOff>28575</xdr:rowOff>
                  </to>
                </anchor>
              </controlPr>
            </control>
          </mc:Choice>
        </mc:AlternateContent>
        <mc:AlternateContent xmlns:mc="http://schemas.openxmlformats.org/markup-compatibility/2006">
          <mc:Choice Requires="x14">
            <control shapeId="11439" r:id="rId84" name="Option Button 175">
              <controlPr defaultSize="0" autoFill="0" autoLine="0" autoPict="0">
                <anchor moveWithCells="1">
                  <from>
                    <xdr:col>9</xdr:col>
                    <xdr:colOff>266700</xdr:colOff>
                    <xdr:row>67</xdr:row>
                    <xdr:rowOff>533400</xdr:rowOff>
                  </from>
                  <to>
                    <xdr:col>9</xdr:col>
                    <xdr:colOff>742950</xdr:colOff>
                    <xdr:row>68</xdr:row>
                    <xdr:rowOff>285750</xdr:rowOff>
                  </to>
                </anchor>
              </controlPr>
            </control>
          </mc:Choice>
        </mc:AlternateContent>
        <mc:AlternateContent xmlns:mc="http://schemas.openxmlformats.org/markup-compatibility/2006">
          <mc:Choice Requires="x14">
            <control shapeId="11440" r:id="rId85" name="Option Button 176">
              <controlPr defaultSize="0" autoFill="0" autoLine="0" autoPict="0">
                <anchor moveWithCells="1">
                  <from>
                    <xdr:col>9</xdr:col>
                    <xdr:colOff>266700</xdr:colOff>
                    <xdr:row>68</xdr:row>
                    <xdr:rowOff>257175</xdr:rowOff>
                  </from>
                  <to>
                    <xdr:col>9</xdr:col>
                    <xdr:colOff>742950</xdr:colOff>
                    <xdr:row>69</xdr:row>
                    <xdr:rowOff>19050</xdr:rowOff>
                  </to>
                </anchor>
              </controlPr>
            </control>
          </mc:Choice>
        </mc:AlternateContent>
        <mc:AlternateContent xmlns:mc="http://schemas.openxmlformats.org/markup-compatibility/2006">
          <mc:Choice Requires="x14">
            <control shapeId="11441" r:id="rId86" name="Option Button 177">
              <controlPr defaultSize="0" autoFill="0" autoLine="0" autoPict="0">
                <anchor moveWithCells="1">
                  <from>
                    <xdr:col>9</xdr:col>
                    <xdr:colOff>266700</xdr:colOff>
                    <xdr:row>68</xdr:row>
                    <xdr:rowOff>523875</xdr:rowOff>
                  </from>
                  <to>
                    <xdr:col>9</xdr:col>
                    <xdr:colOff>742950</xdr:colOff>
                    <xdr:row>69</xdr:row>
                    <xdr:rowOff>285750</xdr:rowOff>
                  </to>
                </anchor>
              </controlPr>
            </control>
          </mc:Choice>
        </mc:AlternateContent>
        <mc:AlternateContent xmlns:mc="http://schemas.openxmlformats.org/markup-compatibility/2006">
          <mc:Choice Requires="x14">
            <control shapeId="11442" r:id="rId87" name="Option Button 178">
              <controlPr defaultSize="0" autoFill="0" autoLine="0" autoPict="0">
                <anchor moveWithCells="1">
                  <from>
                    <xdr:col>9</xdr:col>
                    <xdr:colOff>276225</xdr:colOff>
                    <xdr:row>69</xdr:row>
                    <xdr:rowOff>219075</xdr:rowOff>
                  </from>
                  <to>
                    <xdr:col>9</xdr:col>
                    <xdr:colOff>752475</xdr:colOff>
                    <xdr:row>69</xdr:row>
                    <xdr:rowOff>504825</xdr:rowOff>
                  </to>
                </anchor>
              </controlPr>
            </control>
          </mc:Choice>
        </mc:AlternateContent>
        <mc:AlternateContent xmlns:mc="http://schemas.openxmlformats.org/markup-compatibility/2006">
          <mc:Choice Requires="x14">
            <control shapeId="11443" r:id="rId88" name="Group Box 179">
              <controlPr defaultSize="0" print="0" autoFill="0" autoPict="0">
                <anchor moveWithCells="1">
                  <from>
                    <xdr:col>9</xdr:col>
                    <xdr:colOff>0</xdr:colOff>
                    <xdr:row>63</xdr:row>
                    <xdr:rowOff>66675</xdr:rowOff>
                  </from>
                  <to>
                    <xdr:col>9</xdr:col>
                    <xdr:colOff>790575</xdr:colOff>
                    <xdr:row>70</xdr:row>
                    <xdr:rowOff>28575</xdr:rowOff>
                  </to>
                </anchor>
              </controlPr>
            </control>
          </mc:Choice>
        </mc:AlternateContent>
        <mc:AlternateContent xmlns:mc="http://schemas.openxmlformats.org/markup-compatibility/2006">
          <mc:Choice Requires="x14">
            <control shapeId="11444" r:id="rId89" name="Option Button 180">
              <controlPr defaultSize="0" autoFill="0" autoLine="0" autoPict="0">
                <anchor moveWithCells="1">
                  <from>
                    <xdr:col>9</xdr:col>
                    <xdr:colOff>266700</xdr:colOff>
                    <xdr:row>74</xdr:row>
                    <xdr:rowOff>276225</xdr:rowOff>
                  </from>
                  <to>
                    <xdr:col>9</xdr:col>
                    <xdr:colOff>742950</xdr:colOff>
                    <xdr:row>75</xdr:row>
                    <xdr:rowOff>28575</xdr:rowOff>
                  </to>
                </anchor>
              </controlPr>
            </control>
          </mc:Choice>
        </mc:AlternateContent>
        <mc:AlternateContent xmlns:mc="http://schemas.openxmlformats.org/markup-compatibility/2006">
          <mc:Choice Requires="x14">
            <control shapeId="11445" r:id="rId90" name="Option Button 181">
              <controlPr defaultSize="0" autoFill="0" autoLine="0" autoPict="0">
                <anchor moveWithCells="1">
                  <from>
                    <xdr:col>9</xdr:col>
                    <xdr:colOff>266700</xdr:colOff>
                    <xdr:row>75</xdr:row>
                    <xdr:rowOff>9525</xdr:rowOff>
                  </from>
                  <to>
                    <xdr:col>9</xdr:col>
                    <xdr:colOff>742950</xdr:colOff>
                    <xdr:row>75</xdr:row>
                    <xdr:rowOff>295275</xdr:rowOff>
                  </to>
                </anchor>
              </controlPr>
            </control>
          </mc:Choice>
        </mc:AlternateContent>
        <mc:AlternateContent xmlns:mc="http://schemas.openxmlformats.org/markup-compatibility/2006">
          <mc:Choice Requires="x14">
            <control shapeId="11446" r:id="rId91" name="Option Button 182">
              <controlPr defaultSize="0" autoFill="0" autoLine="0" autoPict="0">
                <anchor moveWithCells="1">
                  <from>
                    <xdr:col>9</xdr:col>
                    <xdr:colOff>266700</xdr:colOff>
                    <xdr:row>75</xdr:row>
                    <xdr:rowOff>276225</xdr:rowOff>
                  </from>
                  <to>
                    <xdr:col>9</xdr:col>
                    <xdr:colOff>742950</xdr:colOff>
                    <xdr:row>76</xdr:row>
                    <xdr:rowOff>28575</xdr:rowOff>
                  </to>
                </anchor>
              </controlPr>
            </control>
          </mc:Choice>
        </mc:AlternateContent>
        <mc:AlternateContent xmlns:mc="http://schemas.openxmlformats.org/markup-compatibility/2006">
          <mc:Choice Requires="x14">
            <control shapeId="11447" r:id="rId92" name="Option Button 183">
              <controlPr defaultSize="0" autoFill="0" autoLine="0" autoPict="0">
                <anchor moveWithCells="1">
                  <from>
                    <xdr:col>9</xdr:col>
                    <xdr:colOff>266700</xdr:colOff>
                    <xdr:row>76</xdr:row>
                    <xdr:rowOff>0</xdr:rowOff>
                  </from>
                  <to>
                    <xdr:col>9</xdr:col>
                    <xdr:colOff>742950</xdr:colOff>
                    <xdr:row>76</xdr:row>
                    <xdr:rowOff>295275</xdr:rowOff>
                  </to>
                </anchor>
              </controlPr>
            </control>
          </mc:Choice>
        </mc:AlternateContent>
        <mc:AlternateContent xmlns:mc="http://schemas.openxmlformats.org/markup-compatibility/2006">
          <mc:Choice Requires="x14">
            <control shapeId="11448" r:id="rId93" name="Option Button 184">
              <controlPr defaultSize="0" autoFill="0" autoLine="0" autoPict="0">
                <anchor moveWithCells="1">
                  <from>
                    <xdr:col>9</xdr:col>
                    <xdr:colOff>266700</xdr:colOff>
                    <xdr:row>76</xdr:row>
                    <xdr:rowOff>266700</xdr:rowOff>
                  </from>
                  <to>
                    <xdr:col>9</xdr:col>
                    <xdr:colOff>742950</xdr:colOff>
                    <xdr:row>77</xdr:row>
                    <xdr:rowOff>28575</xdr:rowOff>
                  </to>
                </anchor>
              </controlPr>
            </control>
          </mc:Choice>
        </mc:AlternateContent>
        <mc:AlternateContent xmlns:mc="http://schemas.openxmlformats.org/markup-compatibility/2006">
          <mc:Choice Requires="x14">
            <control shapeId="11449" r:id="rId94" name="Option Button 185">
              <controlPr defaultSize="0" autoFill="0" autoLine="0" autoPict="0">
                <anchor moveWithCells="1">
                  <from>
                    <xdr:col>9</xdr:col>
                    <xdr:colOff>266700</xdr:colOff>
                    <xdr:row>77</xdr:row>
                    <xdr:rowOff>0</xdr:rowOff>
                  </from>
                  <to>
                    <xdr:col>9</xdr:col>
                    <xdr:colOff>742950</xdr:colOff>
                    <xdr:row>77</xdr:row>
                    <xdr:rowOff>285750</xdr:rowOff>
                  </to>
                </anchor>
              </controlPr>
            </control>
          </mc:Choice>
        </mc:AlternateContent>
        <mc:AlternateContent xmlns:mc="http://schemas.openxmlformats.org/markup-compatibility/2006">
          <mc:Choice Requires="x14">
            <control shapeId="11450" r:id="rId95" name="Option Button 186">
              <controlPr defaultSize="0" autoFill="0" autoLine="0" autoPict="0">
                <anchor moveWithCells="1">
                  <from>
                    <xdr:col>9</xdr:col>
                    <xdr:colOff>266700</xdr:colOff>
                    <xdr:row>77</xdr:row>
                    <xdr:rowOff>266700</xdr:rowOff>
                  </from>
                  <to>
                    <xdr:col>9</xdr:col>
                    <xdr:colOff>742950</xdr:colOff>
                    <xdr:row>78</xdr:row>
                    <xdr:rowOff>28575</xdr:rowOff>
                  </to>
                </anchor>
              </controlPr>
            </control>
          </mc:Choice>
        </mc:AlternateContent>
        <mc:AlternateContent xmlns:mc="http://schemas.openxmlformats.org/markup-compatibility/2006">
          <mc:Choice Requires="x14">
            <control shapeId="11451" r:id="rId96" name="Option Button 187">
              <controlPr defaultSize="0" autoFill="0" autoLine="0" autoPict="0">
                <anchor moveWithCells="1">
                  <from>
                    <xdr:col>9</xdr:col>
                    <xdr:colOff>266700</xdr:colOff>
                    <xdr:row>77</xdr:row>
                    <xdr:rowOff>533400</xdr:rowOff>
                  </from>
                  <to>
                    <xdr:col>9</xdr:col>
                    <xdr:colOff>742950</xdr:colOff>
                    <xdr:row>78</xdr:row>
                    <xdr:rowOff>285750</xdr:rowOff>
                  </to>
                </anchor>
              </controlPr>
            </control>
          </mc:Choice>
        </mc:AlternateContent>
        <mc:AlternateContent xmlns:mc="http://schemas.openxmlformats.org/markup-compatibility/2006">
          <mc:Choice Requires="x14">
            <control shapeId="11452" r:id="rId97" name="Option Button 188">
              <controlPr defaultSize="0" autoFill="0" autoLine="0" autoPict="0">
                <anchor moveWithCells="1">
                  <from>
                    <xdr:col>9</xdr:col>
                    <xdr:colOff>266700</xdr:colOff>
                    <xdr:row>78</xdr:row>
                    <xdr:rowOff>257175</xdr:rowOff>
                  </from>
                  <to>
                    <xdr:col>9</xdr:col>
                    <xdr:colOff>742950</xdr:colOff>
                    <xdr:row>79</xdr:row>
                    <xdr:rowOff>19050</xdr:rowOff>
                  </to>
                </anchor>
              </controlPr>
            </control>
          </mc:Choice>
        </mc:AlternateContent>
        <mc:AlternateContent xmlns:mc="http://schemas.openxmlformats.org/markup-compatibility/2006">
          <mc:Choice Requires="x14">
            <control shapeId="11453" r:id="rId98" name="Option Button 189">
              <controlPr defaultSize="0" autoFill="0" autoLine="0" autoPict="0">
                <anchor moveWithCells="1">
                  <from>
                    <xdr:col>9</xdr:col>
                    <xdr:colOff>266700</xdr:colOff>
                    <xdr:row>78</xdr:row>
                    <xdr:rowOff>523875</xdr:rowOff>
                  </from>
                  <to>
                    <xdr:col>9</xdr:col>
                    <xdr:colOff>742950</xdr:colOff>
                    <xdr:row>79</xdr:row>
                    <xdr:rowOff>285750</xdr:rowOff>
                  </to>
                </anchor>
              </controlPr>
            </control>
          </mc:Choice>
        </mc:AlternateContent>
        <mc:AlternateContent xmlns:mc="http://schemas.openxmlformats.org/markup-compatibility/2006">
          <mc:Choice Requires="x14">
            <control shapeId="11454" r:id="rId99" name="Option Button 190">
              <controlPr defaultSize="0" autoFill="0" autoLine="0" autoPict="0">
                <anchor moveWithCells="1">
                  <from>
                    <xdr:col>9</xdr:col>
                    <xdr:colOff>276225</xdr:colOff>
                    <xdr:row>79</xdr:row>
                    <xdr:rowOff>219075</xdr:rowOff>
                  </from>
                  <to>
                    <xdr:col>9</xdr:col>
                    <xdr:colOff>752475</xdr:colOff>
                    <xdr:row>79</xdr:row>
                    <xdr:rowOff>504825</xdr:rowOff>
                  </to>
                </anchor>
              </controlPr>
            </control>
          </mc:Choice>
        </mc:AlternateContent>
        <mc:AlternateContent xmlns:mc="http://schemas.openxmlformats.org/markup-compatibility/2006">
          <mc:Choice Requires="x14">
            <control shapeId="11456" r:id="rId100" name="Option Button 192">
              <controlPr defaultSize="0" autoFill="0" autoLine="0" autoPict="0">
                <anchor moveWithCells="1">
                  <from>
                    <xdr:col>9</xdr:col>
                    <xdr:colOff>266700</xdr:colOff>
                    <xdr:row>84</xdr:row>
                    <xdr:rowOff>276225</xdr:rowOff>
                  </from>
                  <to>
                    <xdr:col>9</xdr:col>
                    <xdr:colOff>742950</xdr:colOff>
                    <xdr:row>85</xdr:row>
                    <xdr:rowOff>28575</xdr:rowOff>
                  </to>
                </anchor>
              </controlPr>
            </control>
          </mc:Choice>
        </mc:AlternateContent>
        <mc:AlternateContent xmlns:mc="http://schemas.openxmlformats.org/markup-compatibility/2006">
          <mc:Choice Requires="x14">
            <control shapeId="11457" r:id="rId101" name="Option Button 193">
              <controlPr defaultSize="0" autoFill="0" autoLine="0" autoPict="0">
                <anchor moveWithCells="1">
                  <from>
                    <xdr:col>9</xdr:col>
                    <xdr:colOff>266700</xdr:colOff>
                    <xdr:row>85</xdr:row>
                    <xdr:rowOff>9525</xdr:rowOff>
                  </from>
                  <to>
                    <xdr:col>9</xdr:col>
                    <xdr:colOff>742950</xdr:colOff>
                    <xdr:row>85</xdr:row>
                    <xdr:rowOff>295275</xdr:rowOff>
                  </to>
                </anchor>
              </controlPr>
            </control>
          </mc:Choice>
        </mc:AlternateContent>
        <mc:AlternateContent xmlns:mc="http://schemas.openxmlformats.org/markup-compatibility/2006">
          <mc:Choice Requires="x14">
            <control shapeId="11458" r:id="rId102" name="Option Button 194">
              <controlPr defaultSize="0" autoFill="0" autoLine="0" autoPict="0">
                <anchor moveWithCells="1">
                  <from>
                    <xdr:col>9</xdr:col>
                    <xdr:colOff>266700</xdr:colOff>
                    <xdr:row>85</xdr:row>
                    <xdr:rowOff>276225</xdr:rowOff>
                  </from>
                  <to>
                    <xdr:col>9</xdr:col>
                    <xdr:colOff>742950</xdr:colOff>
                    <xdr:row>86</xdr:row>
                    <xdr:rowOff>28575</xdr:rowOff>
                  </to>
                </anchor>
              </controlPr>
            </control>
          </mc:Choice>
        </mc:AlternateContent>
        <mc:AlternateContent xmlns:mc="http://schemas.openxmlformats.org/markup-compatibility/2006">
          <mc:Choice Requires="x14">
            <control shapeId="11459" r:id="rId103" name="Option Button 195">
              <controlPr defaultSize="0" autoFill="0" autoLine="0" autoPict="0">
                <anchor moveWithCells="1">
                  <from>
                    <xdr:col>9</xdr:col>
                    <xdr:colOff>266700</xdr:colOff>
                    <xdr:row>86</xdr:row>
                    <xdr:rowOff>0</xdr:rowOff>
                  </from>
                  <to>
                    <xdr:col>9</xdr:col>
                    <xdr:colOff>742950</xdr:colOff>
                    <xdr:row>86</xdr:row>
                    <xdr:rowOff>295275</xdr:rowOff>
                  </to>
                </anchor>
              </controlPr>
            </control>
          </mc:Choice>
        </mc:AlternateContent>
        <mc:AlternateContent xmlns:mc="http://schemas.openxmlformats.org/markup-compatibility/2006">
          <mc:Choice Requires="x14">
            <control shapeId="11460" r:id="rId104" name="Option Button 196">
              <controlPr defaultSize="0" autoFill="0" autoLine="0" autoPict="0">
                <anchor moveWithCells="1">
                  <from>
                    <xdr:col>9</xdr:col>
                    <xdr:colOff>266700</xdr:colOff>
                    <xdr:row>86</xdr:row>
                    <xdr:rowOff>266700</xdr:rowOff>
                  </from>
                  <to>
                    <xdr:col>9</xdr:col>
                    <xdr:colOff>742950</xdr:colOff>
                    <xdr:row>87</xdr:row>
                    <xdr:rowOff>28575</xdr:rowOff>
                  </to>
                </anchor>
              </controlPr>
            </control>
          </mc:Choice>
        </mc:AlternateContent>
        <mc:AlternateContent xmlns:mc="http://schemas.openxmlformats.org/markup-compatibility/2006">
          <mc:Choice Requires="x14">
            <control shapeId="11461" r:id="rId105" name="Option Button 197">
              <controlPr defaultSize="0" autoFill="0" autoLine="0" autoPict="0">
                <anchor moveWithCells="1">
                  <from>
                    <xdr:col>9</xdr:col>
                    <xdr:colOff>266700</xdr:colOff>
                    <xdr:row>87</xdr:row>
                    <xdr:rowOff>0</xdr:rowOff>
                  </from>
                  <to>
                    <xdr:col>9</xdr:col>
                    <xdr:colOff>742950</xdr:colOff>
                    <xdr:row>87</xdr:row>
                    <xdr:rowOff>285750</xdr:rowOff>
                  </to>
                </anchor>
              </controlPr>
            </control>
          </mc:Choice>
        </mc:AlternateContent>
        <mc:AlternateContent xmlns:mc="http://schemas.openxmlformats.org/markup-compatibility/2006">
          <mc:Choice Requires="x14">
            <control shapeId="11462" r:id="rId106" name="Option Button 198">
              <controlPr defaultSize="0" autoFill="0" autoLine="0" autoPict="0">
                <anchor moveWithCells="1">
                  <from>
                    <xdr:col>9</xdr:col>
                    <xdr:colOff>266700</xdr:colOff>
                    <xdr:row>87</xdr:row>
                    <xdr:rowOff>266700</xdr:rowOff>
                  </from>
                  <to>
                    <xdr:col>9</xdr:col>
                    <xdr:colOff>742950</xdr:colOff>
                    <xdr:row>88</xdr:row>
                    <xdr:rowOff>28575</xdr:rowOff>
                  </to>
                </anchor>
              </controlPr>
            </control>
          </mc:Choice>
        </mc:AlternateContent>
        <mc:AlternateContent xmlns:mc="http://schemas.openxmlformats.org/markup-compatibility/2006">
          <mc:Choice Requires="x14">
            <control shapeId="11463" r:id="rId107" name="Option Button 199">
              <controlPr defaultSize="0" autoFill="0" autoLine="0" autoPict="0">
                <anchor moveWithCells="1">
                  <from>
                    <xdr:col>9</xdr:col>
                    <xdr:colOff>266700</xdr:colOff>
                    <xdr:row>87</xdr:row>
                    <xdr:rowOff>533400</xdr:rowOff>
                  </from>
                  <to>
                    <xdr:col>9</xdr:col>
                    <xdr:colOff>742950</xdr:colOff>
                    <xdr:row>88</xdr:row>
                    <xdr:rowOff>285750</xdr:rowOff>
                  </to>
                </anchor>
              </controlPr>
            </control>
          </mc:Choice>
        </mc:AlternateContent>
        <mc:AlternateContent xmlns:mc="http://schemas.openxmlformats.org/markup-compatibility/2006">
          <mc:Choice Requires="x14">
            <control shapeId="11464" r:id="rId108" name="Option Button 200">
              <controlPr defaultSize="0" autoFill="0" autoLine="0" autoPict="0">
                <anchor moveWithCells="1">
                  <from>
                    <xdr:col>9</xdr:col>
                    <xdr:colOff>266700</xdr:colOff>
                    <xdr:row>88</xdr:row>
                    <xdr:rowOff>257175</xdr:rowOff>
                  </from>
                  <to>
                    <xdr:col>9</xdr:col>
                    <xdr:colOff>742950</xdr:colOff>
                    <xdr:row>89</xdr:row>
                    <xdr:rowOff>19050</xdr:rowOff>
                  </to>
                </anchor>
              </controlPr>
            </control>
          </mc:Choice>
        </mc:AlternateContent>
        <mc:AlternateContent xmlns:mc="http://schemas.openxmlformats.org/markup-compatibility/2006">
          <mc:Choice Requires="x14">
            <control shapeId="11465" r:id="rId109" name="Option Button 201">
              <controlPr defaultSize="0" autoFill="0" autoLine="0" autoPict="0">
                <anchor moveWithCells="1">
                  <from>
                    <xdr:col>9</xdr:col>
                    <xdr:colOff>266700</xdr:colOff>
                    <xdr:row>88</xdr:row>
                    <xdr:rowOff>523875</xdr:rowOff>
                  </from>
                  <to>
                    <xdr:col>9</xdr:col>
                    <xdr:colOff>742950</xdr:colOff>
                    <xdr:row>89</xdr:row>
                    <xdr:rowOff>285750</xdr:rowOff>
                  </to>
                </anchor>
              </controlPr>
            </control>
          </mc:Choice>
        </mc:AlternateContent>
        <mc:AlternateContent xmlns:mc="http://schemas.openxmlformats.org/markup-compatibility/2006">
          <mc:Choice Requires="x14">
            <control shapeId="11466" r:id="rId110" name="Option Button 202">
              <controlPr defaultSize="0" autoFill="0" autoLine="0" autoPict="0">
                <anchor moveWithCells="1">
                  <from>
                    <xdr:col>9</xdr:col>
                    <xdr:colOff>276225</xdr:colOff>
                    <xdr:row>89</xdr:row>
                    <xdr:rowOff>219075</xdr:rowOff>
                  </from>
                  <to>
                    <xdr:col>9</xdr:col>
                    <xdr:colOff>752475</xdr:colOff>
                    <xdr:row>89</xdr:row>
                    <xdr:rowOff>504825</xdr:rowOff>
                  </to>
                </anchor>
              </controlPr>
            </control>
          </mc:Choice>
        </mc:AlternateContent>
        <mc:AlternateContent xmlns:mc="http://schemas.openxmlformats.org/markup-compatibility/2006">
          <mc:Choice Requires="x14">
            <control shapeId="11467" r:id="rId111" name="Group Box 203">
              <controlPr defaultSize="0" print="0" autoFill="0" autoPict="0">
                <anchor moveWithCells="1">
                  <from>
                    <xdr:col>9</xdr:col>
                    <xdr:colOff>0</xdr:colOff>
                    <xdr:row>83</xdr:row>
                    <xdr:rowOff>66675</xdr:rowOff>
                  </from>
                  <to>
                    <xdr:col>9</xdr:col>
                    <xdr:colOff>790575</xdr:colOff>
                    <xdr:row>90</xdr:row>
                    <xdr:rowOff>9525</xdr:rowOff>
                  </to>
                </anchor>
              </controlPr>
            </control>
          </mc:Choice>
        </mc:AlternateContent>
        <mc:AlternateContent xmlns:mc="http://schemas.openxmlformats.org/markup-compatibility/2006">
          <mc:Choice Requires="x14">
            <control shapeId="11468" r:id="rId112" name="Option Button 204">
              <controlPr defaultSize="0" autoFill="0" autoLine="0" autoPict="0">
                <anchor moveWithCells="1">
                  <from>
                    <xdr:col>9</xdr:col>
                    <xdr:colOff>266700</xdr:colOff>
                    <xdr:row>94</xdr:row>
                    <xdr:rowOff>276225</xdr:rowOff>
                  </from>
                  <to>
                    <xdr:col>9</xdr:col>
                    <xdr:colOff>742950</xdr:colOff>
                    <xdr:row>95</xdr:row>
                    <xdr:rowOff>28575</xdr:rowOff>
                  </to>
                </anchor>
              </controlPr>
            </control>
          </mc:Choice>
        </mc:AlternateContent>
        <mc:AlternateContent xmlns:mc="http://schemas.openxmlformats.org/markup-compatibility/2006">
          <mc:Choice Requires="x14">
            <control shapeId="11469" r:id="rId113" name="Option Button 205">
              <controlPr defaultSize="0" autoFill="0" autoLine="0" autoPict="0">
                <anchor moveWithCells="1">
                  <from>
                    <xdr:col>9</xdr:col>
                    <xdr:colOff>266700</xdr:colOff>
                    <xdr:row>95</xdr:row>
                    <xdr:rowOff>9525</xdr:rowOff>
                  </from>
                  <to>
                    <xdr:col>9</xdr:col>
                    <xdr:colOff>742950</xdr:colOff>
                    <xdr:row>95</xdr:row>
                    <xdr:rowOff>295275</xdr:rowOff>
                  </to>
                </anchor>
              </controlPr>
            </control>
          </mc:Choice>
        </mc:AlternateContent>
        <mc:AlternateContent xmlns:mc="http://schemas.openxmlformats.org/markup-compatibility/2006">
          <mc:Choice Requires="x14">
            <control shapeId="11470" r:id="rId114" name="Option Button 206">
              <controlPr defaultSize="0" autoFill="0" autoLine="0" autoPict="0">
                <anchor moveWithCells="1">
                  <from>
                    <xdr:col>9</xdr:col>
                    <xdr:colOff>266700</xdr:colOff>
                    <xdr:row>95</xdr:row>
                    <xdr:rowOff>276225</xdr:rowOff>
                  </from>
                  <to>
                    <xdr:col>9</xdr:col>
                    <xdr:colOff>742950</xdr:colOff>
                    <xdr:row>96</xdr:row>
                    <xdr:rowOff>28575</xdr:rowOff>
                  </to>
                </anchor>
              </controlPr>
            </control>
          </mc:Choice>
        </mc:AlternateContent>
        <mc:AlternateContent xmlns:mc="http://schemas.openxmlformats.org/markup-compatibility/2006">
          <mc:Choice Requires="x14">
            <control shapeId="11471" r:id="rId115" name="Option Button 207">
              <controlPr defaultSize="0" autoFill="0" autoLine="0" autoPict="0">
                <anchor moveWithCells="1">
                  <from>
                    <xdr:col>9</xdr:col>
                    <xdr:colOff>266700</xdr:colOff>
                    <xdr:row>96</xdr:row>
                    <xdr:rowOff>0</xdr:rowOff>
                  </from>
                  <to>
                    <xdr:col>9</xdr:col>
                    <xdr:colOff>742950</xdr:colOff>
                    <xdr:row>96</xdr:row>
                    <xdr:rowOff>295275</xdr:rowOff>
                  </to>
                </anchor>
              </controlPr>
            </control>
          </mc:Choice>
        </mc:AlternateContent>
        <mc:AlternateContent xmlns:mc="http://schemas.openxmlformats.org/markup-compatibility/2006">
          <mc:Choice Requires="x14">
            <control shapeId="11472" r:id="rId116" name="Option Button 208">
              <controlPr defaultSize="0" autoFill="0" autoLine="0" autoPict="0">
                <anchor moveWithCells="1">
                  <from>
                    <xdr:col>9</xdr:col>
                    <xdr:colOff>266700</xdr:colOff>
                    <xdr:row>96</xdr:row>
                    <xdr:rowOff>266700</xdr:rowOff>
                  </from>
                  <to>
                    <xdr:col>9</xdr:col>
                    <xdr:colOff>742950</xdr:colOff>
                    <xdr:row>97</xdr:row>
                    <xdr:rowOff>28575</xdr:rowOff>
                  </to>
                </anchor>
              </controlPr>
            </control>
          </mc:Choice>
        </mc:AlternateContent>
        <mc:AlternateContent xmlns:mc="http://schemas.openxmlformats.org/markup-compatibility/2006">
          <mc:Choice Requires="x14">
            <control shapeId="11473" r:id="rId117" name="Option Button 209">
              <controlPr defaultSize="0" autoFill="0" autoLine="0" autoPict="0">
                <anchor moveWithCells="1">
                  <from>
                    <xdr:col>9</xdr:col>
                    <xdr:colOff>266700</xdr:colOff>
                    <xdr:row>97</xdr:row>
                    <xdr:rowOff>0</xdr:rowOff>
                  </from>
                  <to>
                    <xdr:col>9</xdr:col>
                    <xdr:colOff>742950</xdr:colOff>
                    <xdr:row>97</xdr:row>
                    <xdr:rowOff>285750</xdr:rowOff>
                  </to>
                </anchor>
              </controlPr>
            </control>
          </mc:Choice>
        </mc:AlternateContent>
        <mc:AlternateContent xmlns:mc="http://schemas.openxmlformats.org/markup-compatibility/2006">
          <mc:Choice Requires="x14">
            <control shapeId="11474" r:id="rId118" name="Option Button 210">
              <controlPr defaultSize="0" autoFill="0" autoLine="0" autoPict="0">
                <anchor moveWithCells="1">
                  <from>
                    <xdr:col>9</xdr:col>
                    <xdr:colOff>266700</xdr:colOff>
                    <xdr:row>97</xdr:row>
                    <xdr:rowOff>266700</xdr:rowOff>
                  </from>
                  <to>
                    <xdr:col>9</xdr:col>
                    <xdr:colOff>742950</xdr:colOff>
                    <xdr:row>98</xdr:row>
                    <xdr:rowOff>28575</xdr:rowOff>
                  </to>
                </anchor>
              </controlPr>
            </control>
          </mc:Choice>
        </mc:AlternateContent>
        <mc:AlternateContent xmlns:mc="http://schemas.openxmlformats.org/markup-compatibility/2006">
          <mc:Choice Requires="x14">
            <control shapeId="11475" r:id="rId119" name="Option Button 211">
              <controlPr defaultSize="0" autoFill="0" autoLine="0" autoPict="0">
                <anchor moveWithCells="1">
                  <from>
                    <xdr:col>9</xdr:col>
                    <xdr:colOff>266700</xdr:colOff>
                    <xdr:row>97</xdr:row>
                    <xdr:rowOff>533400</xdr:rowOff>
                  </from>
                  <to>
                    <xdr:col>9</xdr:col>
                    <xdr:colOff>742950</xdr:colOff>
                    <xdr:row>98</xdr:row>
                    <xdr:rowOff>285750</xdr:rowOff>
                  </to>
                </anchor>
              </controlPr>
            </control>
          </mc:Choice>
        </mc:AlternateContent>
        <mc:AlternateContent xmlns:mc="http://schemas.openxmlformats.org/markup-compatibility/2006">
          <mc:Choice Requires="x14">
            <control shapeId="11476" r:id="rId120" name="Option Button 212">
              <controlPr defaultSize="0" autoFill="0" autoLine="0" autoPict="0">
                <anchor moveWithCells="1">
                  <from>
                    <xdr:col>9</xdr:col>
                    <xdr:colOff>266700</xdr:colOff>
                    <xdr:row>98</xdr:row>
                    <xdr:rowOff>257175</xdr:rowOff>
                  </from>
                  <to>
                    <xdr:col>9</xdr:col>
                    <xdr:colOff>742950</xdr:colOff>
                    <xdr:row>99</xdr:row>
                    <xdr:rowOff>19050</xdr:rowOff>
                  </to>
                </anchor>
              </controlPr>
            </control>
          </mc:Choice>
        </mc:AlternateContent>
        <mc:AlternateContent xmlns:mc="http://schemas.openxmlformats.org/markup-compatibility/2006">
          <mc:Choice Requires="x14">
            <control shapeId="11477" r:id="rId121" name="Option Button 213">
              <controlPr defaultSize="0" autoFill="0" autoLine="0" autoPict="0">
                <anchor moveWithCells="1">
                  <from>
                    <xdr:col>9</xdr:col>
                    <xdr:colOff>266700</xdr:colOff>
                    <xdr:row>98</xdr:row>
                    <xdr:rowOff>523875</xdr:rowOff>
                  </from>
                  <to>
                    <xdr:col>9</xdr:col>
                    <xdr:colOff>742950</xdr:colOff>
                    <xdr:row>99</xdr:row>
                    <xdr:rowOff>285750</xdr:rowOff>
                  </to>
                </anchor>
              </controlPr>
            </control>
          </mc:Choice>
        </mc:AlternateContent>
        <mc:AlternateContent xmlns:mc="http://schemas.openxmlformats.org/markup-compatibility/2006">
          <mc:Choice Requires="x14">
            <control shapeId="11478" r:id="rId122" name="Option Button 214">
              <controlPr defaultSize="0" autoFill="0" autoLine="0" autoPict="0">
                <anchor moveWithCells="1">
                  <from>
                    <xdr:col>9</xdr:col>
                    <xdr:colOff>276225</xdr:colOff>
                    <xdr:row>99</xdr:row>
                    <xdr:rowOff>219075</xdr:rowOff>
                  </from>
                  <to>
                    <xdr:col>9</xdr:col>
                    <xdr:colOff>752475</xdr:colOff>
                    <xdr:row>99</xdr:row>
                    <xdr:rowOff>504825</xdr:rowOff>
                  </to>
                </anchor>
              </controlPr>
            </control>
          </mc:Choice>
        </mc:AlternateContent>
        <mc:AlternateContent xmlns:mc="http://schemas.openxmlformats.org/markup-compatibility/2006">
          <mc:Choice Requires="x14">
            <control shapeId="11479" r:id="rId123" name="Group Box 215">
              <controlPr defaultSize="0" print="0" autoFill="0" autoPict="0">
                <anchor moveWithCells="1">
                  <from>
                    <xdr:col>9</xdr:col>
                    <xdr:colOff>0</xdr:colOff>
                    <xdr:row>93</xdr:row>
                    <xdr:rowOff>66675</xdr:rowOff>
                  </from>
                  <to>
                    <xdr:col>9</xdr:col>
                    <xdr:colOff>790575</xdr:colOff>
                    <xdr:row>100</xdr:row>
                    <xdr:rowOff>28575</xdr:rowOff>
                  </to>
                </anchor>
              </controlPr>
            </control>
          </mc:Choice>
        </mc:AlternateContent>
        <mc:AlternateContent xmlns:mc="http://schemas.openxmlformats.org/markup-compatibility/2006">
          <mc:Choice Requires="x14">
            <control shapeId="11480" r:id="rId124" name="Option Button 216">
              <controlPr defaultSize="0" autoFill="0" autoLine="0" autoPict="0">
                <anchor moveWithCells="1">
                  <from>
                    <xdr:col>9</xdr:col>
                    <xdr:colOff>266700</xdr:colOff>
                    <xdr:row>104</xdr:row>
                    <xdr:rowOff>276225</xdr:rowOff>
                  </from>
                  <to>
                    <xdr:col>9</xdr:col>
                    <xdr:colOff>742950</xdr:colOff>
                    <xdr:row>105</xdr:row>
                    <xdr:rowOff>28575</xdr:rowOff>
                  </to>
                </anchor>
              </controlPr>
            </control>
          </mc:Choice>
        </mc:AlternateContent>
        <mc:AlternateContent xmlns:mc="http://schemas.openxmlformats.org/markup-compatibility/2006">
          <mc:Choice Requires="x14">
            <control shapeId="11481" r:id="rId125" name="Option Button 217">
              <controlPr defaultSize="0" autoFill="0" autoLine="0" autoPict="0">
                <anchor moveWithCells="1">
                  <from>
                    <xdr:col>9</xdr:col>
                    <xdr:colOff>266700</xdr:colOff>
                    <xdr:row>105</xdr:row>
                    <xdr:rowOff>9525</xdr:rowOff>
                  </from>
                  <to>
                    <xdr:col>9</xdr:col>
                    <xdr:colOff>742950</xdr:colOff>
                    <xdr:row>105</xdr:row>
                    <xdr:rowOff>295275</xdr:rowOff>
                  </to>
                </anchor>
              </controlPr>
            </control>
          </mc:Choice>
        </mc:AlternateContent>
        <mc:AlternateContent xmlns:mc="http://schemas.openxmlformats.org/markup-compatibility/2006">
          <mc:Choice Requires="x14">
            <control shapeId="11482" r:id="rId126" name="Option Button 218">
              <controlPr defaultSize="0" autoFill="0" autoLine="0" autoPict="0">
                <anchor moveWithCells="1">
                  <from>
                    <xdr:col>9</xdr:col>
                    <xdr:colOff>266700</xdr:colOff>
                    <xdr:row>105</xdr:row>
                    <xdr:rowOff>276225</xdr:rowOff>
                  </from>
                  <to>
                    <xdr:col>9</xdr:col>
                    <xdr:colOff>742950</xdr:colOff>
                    <xdr:row>106</xdr:row>
                    <xdr:rowOff>28575</xdr:rowOff>
                  </to>
                </anchor>
              </controlPr>
            </control>
          </mc:Choice>
        </mc:AlternateContent>
        <mc:AlternateContent xmlns:mc="http://schemas.openxmlformats.org/markup-compatibility/2006">
          <mc:Choice Requires="x14">
            <control shapeId="11483" r:id="rId127" name="Option Button 219">
              <controlPr defaultSize="0" autoFill="0" autoLine="0" autoPict="0">
                <anchor moveWithCells="1">
                  <from>
                    <xdr:col>9</xdr:col>
                    <xdr:colOff>266700</xdr:colOff>
                    <xdr:row>106</xdr:row>
                    <xdr:rowOff>0</xdr:rowOff>
                  </from>
                  <to>
                    <xdr:col>9</xdr:col>
                    <xdr:colOff>742950</xdr:colOff>
                    <xdr:row>106</xdr:row>
                    <xdr:rowOff>295275</xdr:rowOff>
                  </to>
                </anchor>
              </controlPr>
            </control>
          </mc:Choice>
        </mc:AlternateContent>
        <mc:AlternateContent xmlns:mc="http://schemas.openxmlformats.org/markup-compatibility/2006">
          <mc:Choice Requires="x14">
            <control shapeId="11484" r:id="rId128" name="Option Button 220">
              <controlPr defaultSize="0" autoFill="0" autoLine="0" autoPict="0">
                <anchor moveWithCells="1">
                  <from>
                    <xdr:col>9</xdr:col>
                    <xdr:colOff>266700</xdr:colOff>
                    <xdr:row>106</xdr:row>
                    <xdr:rowOff>266700</xdr:rowOff>
                  </from>
                  <to>
                    <xdr:col>9</xdr:col>
                    <xdr:colOff>742950</xdr:colOff>
                    <xdr:row>107</xdr:row>
                    <xdr:rowOff>28575</xdr:rowOff>
                  </to>
                </anchor>
              </controlPr>
            </control>
          </mc:Choice>
        </mc:AlternateContent>
        <mc:AlternateContent xmlns:mc="http://schemas.openxmlformats.org/markup-compatibility/2006">
          <mc:Choice Requires="x14">
            <control shapeId="11485" r:id="rId129" name="Option Button 221">
              <controlPr defaultSize="0" autoFill="0" autoLine="0" autoPict="0">
                <anchor moveWithCells="1">
                  <from>
                    <xdr:col>9</xdr:col>
                    <xdr:colOff>266700</xdr:colOff>
                    <xdr:row>107</xdr:row>
                    <xdr:rowOff>0</xdr:rowOff>
                  </from>
                  <to>
                    <xdr:col>9</xdr:col>
                    <xdr:colOff>742950</xdr:colOff>
                    <xdr:row>107</xdr:row>
                    <xdr:rowOff>285750</xdr:rowOff>
                  </to>
                </anchor>
              </controlPr>
            </control>
          </mc:Choice>
        </mc:AlternateContent>
        <mc:AlternateContent xmlns:mc="http://schemas.openxmlformats.org/markup-compatibility/2006">
          <mc:Choice Requires="x14">
            <control shapeId="11486" r:id="rId130" name="Option Button 222">
              <controlPr defaultSize="0" autoFill="0" autoLine="0" autoPict="0">
                <anchor moveWithCells="1">
                  <from>
                    <xdr:col>9</xdr:col>
                    <xdr:colOff>266700</xdr:colOff>
                    <xdr:row>107</xdr:row>
                    <xdr:rowOff>266700</xdr:rowOff>
                  </from>
                  <to>
                    <xdr:col>9</xdr:col>
                    <xdr:colOff>742950</xdr:colOff>
                    <xdr:row>108</xdr:row>
                    <xdr:rowOff>28575</xdr:rowOff>
                  </to>
                </anchor>
              </controlPr>
            </control>
          </mc:Choice>
        </mc:AlternateContent>
        <mc:AlternateContent xmlns:mc="http://schemas.openxmlformats.org/markup-compatibility/2006">
          <mc:Choice Requires="x14">
            <control shapeId="11487" r:id="rId131" name="Option Button 223">
              <controlPr defaultSize="0" autoFill="0" autoLine="0" autoPict="0">
                <anchor moveWithCells="1">
                  <from>
                    <xdr:col>9</xdr:col>
                    <xdr:colOff>266700</xdr:colOff>
                    <xdr:row>107</xdr:row>
                    <xdr:rowOff>533400</xdr:rowOff>
                  </from>
                  <to>
                    <xdr:col>9</xdr:col>
                    <xdr:colOff>742950</xdr:colOff>
                    <xdr:row>108</xdr:row>
                    <xdr:rowOff>285750</xdr:rowOff>
                  </to>
                </anchor>
              </controlPr>
            </control>
          </mc:Choice>
        </mc:AlternateContent>
        <mc:AlternateContent xmlns:mc="http://schemas.openxmlformats.org/markup-compatibility/2006">
          <mc:Choice Requires="x14">
            <control shapeId="11488" r:id="rId132" name="Option Button 224">
              <controlPr defaultSize="0" autoFill="0" autoLine="0" autoPict="0">
                <anchor moveWithCells="1">
                  <from>
                    <xdr:col>9</xdr:col>
                    <xdr:colOff>266700</xdr:colOff>
                    <xdr:row>108</xdr:row>
                    <xdr:rowOff>257175</xdr:rowOff>
                  </from>
                  <to>
                    <xdr:col>9</xdr:col>
                    <xdr:colOff>742950</xdr:colOff>
                    <xdr:row>109</xdr:row>
                    <xdr:rowOff>19050</xdr:rowOff>
                  </to>
                </anchor>
              </controlPr>
            </control>
          </mc:Choice>
        </mc:AlternateContent>
        <mc:AlternateContent xmlns:mc="http://schemas.openxmlformats.org/markup-compatibility/2006">
          <mc:Choice Requires="x14">
            <control shapeId="11489" r:id="rId133" name="Option Button 225">
              <controlPr defaultSize="0" autoFill="0" autoLine="0" autoPict="0">
                <anchor moveWithCells="1">
                  <from>
                    <xdr:col>9</xdr:col>
                    <xdr:colOff>266700</xdr:colOff>
                    <xdr:row>108</xdr:row>
                    <xdr:rowOff>523875</xdr:rowOff>
                  </from>
                  <to>
                    <xdr:col>9</xdr:col>
                    <xdr:colOff>742950</xdr:colOff>
                    <xdr:row>109</xdr:row>
                    <xdr:rowOff>285750</xdr:rowOff>
                  </to>
                </anchor>
              </controlPr>
            </control>
          </mc:Choice>
        </mc:AlternateContent>
        <mc:AlternateContent xmlns:mc="http://schemas.openxmlformats.org/markup-compatibility/2006">
          <mc:Choice Requires="x14">
            <control shapeId="11490" r:id="rId134" name="Option Button 226">
              <controlPr defaultSize="0" autoFill="0" autoLine="0" autoPict="0">
                <anchor moveWithCells="1">
                  <from>
                    <xdr:col>9</xdr:col>
                    <xdr:colOff>276225</xdr:colOff>
                    <xdr:row>109</xdr:row>
                    <xdr:rowOff>219075</xdr:rowOff>
                  </from>
                  <to>
                    <xdr:col>9</xdr:col>
                    <xdr:colOff>752475</xdr:colOff>
                    <xdr:row>109</xdr:row>
                    <xdr:rowOff>504825</xdr:rowOff>
                  </to>
                </anchor>
              </controlPr>
            </control>
          </mc:Choice>
        </mc:AlternateContent>
        <mc:AlternateContent xmlns:mc="http://schemas.openxmlformats.org/markup-compatibility/2006">
          <mc:Choice Requires="x14">
            <control shapeId="11491" r:id="rId135" name="Group Box 227">
              <controlPr defaultSize="0" print="0" autoFill="0" autoPict="0">
                <anchor moveWithCells="1">
                  <from>
                    <xdr:col>9</xdr:col>
                    <xdr:colOff>0</xdr:colOff>
                    <xdr:row>103</xdr:row>
                    <xdr:rowOff>66675</xdr:rowOff>
                  </from>
                  <to>
                    <xdr:col>9</xdr:col>
                    <xdr:colOff>790575</xdr:colOff>
                    <xdr:row>110</xdr:row>
                    <xdr:rowOff>28575</xdr:rowOff>
                  </to>
                </anchor>
              </controlPr>
            </control>
          </mc:Choice>
        </mc:AlternateContent>
        <mc:AlternateContent xmlns:mc="http://schemas.openxmlformats.org/markup-compatibility/2006">
          <mc:Choice Requires="x14">
            <control shapeId="11492" r:id="rId136" name="Option Button 228">
              <controlPr defaultSize="0" autoFill="0" autoLine="0" autoPict="0">
                <anchor moveWithCells="1">
                  <from>
                    <xdr:col>9</xdr:col>
                    <xdr:colOff>266700</xdr:colOff>
                    <xdr:row>114</xdr:row>
                    <xdr:rowOff>276225</xdr:rowOff>
                  </from>
                  <to>
                    <xdr:col>9</xdr:col>
                    <xdr:colOff>742950</xdr:colOff>
                    <xdr:row>115</xdr:row>
                    <xdr:rowOff>28575</xdr:rowOff>
                  </to>
                </anchor>
              </controlPr>
            </control>
          </mc:Choice>
        </mc:AlternateContent>
        <mc:AlternateContent xmlns:mc="http://schemas.openxmlformats.org/markup-compatibility/2006">
          <mc:Choice Requires="x14">
            <control shapeId="11493" r:id="rId137" name="Option Button 229">
              <controlPr defaultSize="0" autoFill="0" autoLine="0" autoPict="0">
                <anchor moveWithCells="1">
                  <from>
                    <xdr:col>9</xdr:col>
                    <xdr:colOff>266700</xdr:colOff>
                    <xdr:row>115</xdr:row>
                    <xdr:rowOff>9525</xdr:rowOff>
                  </from>
                  <to>
                    <xdr:col>9</xdr:col>
                    <xdr:colOff>742950</xdr:colOff>
                    <xdr:row>115</xdr:row>
                    <xdr:rowOff>295275</xdr:rowOff>
                  </to>
                </anchor>
              </controlPr>
            </control>
          </mc:Choice>
        </mc:AlternateContent>
        <mc:AlternateContent xmlns:mc="http://schemas.openxmlformats.org/markup-compatibility/2006">
          <mc:Choice Requires="x14">
            <control shapeId="11494" r:id="rId138" name="Option Button 230">
              <controlPr defaultSize="0" autoFill="0" autoLine="0" autoPict="0">
                <anchor moveWithCells="1">
                  <from>
                    <xdr:col>9</xdr:col>
                    <xdr:colOff>266700</xdr:colOff>
                    <xdr:row>115</xdr:row>
                    <xdr:rowOff>276225</xdr:rowOff>
                  </from>
                  <to>
                    <xdr:col>9</xdr:col>
                    <xdr:colOff>742950</xdr:colOff>
                    <xdr:row>116</xdr:row>
                    <xdr:rowOff>28575</xdr:rowOff>
                  </to>
                </anchor>
              </controlPr>
            </control>
          </mc:Choice>
        </mc:AlternateContent>
        <mc:AlternateContent xmlns:mc="http://schemas.openxmlformats.org/markup-compatibility/2006">
          <mc:Choice Requires="x14">
            <control shapeId="11495" r:id="rId139" name="Option Button 231">
              <controlPr defaultSize="0" autoFill="0" autoLine="0" autoPict="0">
                <anchor moveWithCells="1">
                  <from>
                    <xdr:col>9</xdr:col>
                    <xdr:colOff>266700</xdr:colOff>
                    <xdr:row>116</xdr:row>
                    <xdr:rowOff>0</xdr:rowOff>
                  </from>
                  <to>
                    <xdr:col>9</xdr:col>
                    <xdr:colOff>742950</xdr:colOff>
                    <xdr:row>116</xdr:row>
                    <xdr:rowOff>295275</xdr:rowOff>
                  </to>
                </anchor>
              </controlPr>
            </control>
          </mc:Choice>
        </mc:AlternateContent>
        <mc:AlternateContent xmlns:mc="http://schemas.openxmlformats.org/markup-compatibility/2006">
          <mc:Choice Requires="x14">
            <control shapeId="11496" r:id="rId140" name="Option Button 232">
              <controlPr defaultSize="0" autoFill="0" autoLine="0" autoPict="0">
                <anchor moveWithCells="1">
                  <from>
                    <xdr:col>9</xdr:col>
                    <xdr:colOff>266700</xdr:colOff>
                    <xdr:row>116</xdr:row>
                    <xdr:rowOff>266700</xdr:rowOff>
                  </from>
                  <to>
                    <xdr:col>9</xdr:col>
                    <xdr:colOff>742950</xdr:colOff>
                    <xdr:row>117</xdr:row>
                    <xdr:rowOff>28575</xdr:rowOff>
                  </to>
                </anchor>
              </controlPr>
            </control>
          </mc:Choice>
        </mc:AlternateContent>
        <mc:AlternateContent xmlns:mc="http://schemas.openxmlformats.org/markup-compatibility/2006">
          <mc:Choice Requires="x14">
            <control shapeId="11497" r:id="rId141" name="Option Button 233">
              <controlPr defaultSize="0" autoFill="0" autoLine="0" autoPict="0">
                <anchor moveWithCells="1">
                  <from>
                    <xdr:col>9</xdr:col>
                    <xdr:colOff>266700</xdr:colOff>
                    <xdr:row>117</xdr:row>
                    <xdr:rowOff>0</xdr:rowOff>
                  </from>
                  <to>
                    <xdr:col>9</xdr:col>
                    <xdr:colOff>742950</xdr:colOff>
                    <xdr:row>117</xdr:row>
                    <xdr:rowOff>285750</xdr:rowOff>
                  </to>
                </anchor>
              </controlPr>
            </control>
          </mc:Choice>
        </mc:AlternateContent>
        <mc:AlternateContent xmlns:mc="http://schemas.openxmlformats.org/markup-compatibility/2006">
          <mc:Choice Requires="x14">
            <control shapeId="11498" r:id="rId142" name="Option Button 234">
              <controlPr defaultSize="0" autoFill="0" autoLine="0" autoPict="0">
                <anchor moveWithCells="1">
                  <from>
                    <xdr:col>9</xdr:col>
                    <xdr:colOff>266700</xdr:colOff>
                    <xdr:row>117</xdr:row>
                    <xdr:rowOff>266700</xdr:rowOff>
                  </from>
                  <to>
                    <xdr:col>9</xdr:col>
                    <xdr:colOff>742950</xdr:colOff>
                    <xdr:row>118</xdr:row>
                    <xdr:rowOff>28575</xdr:rowOff>
                  </to>
                </anchor>
              </controlPr>
            </control>
          </mc:Choice>
        </mc:AlternateContent>
        <mc:AlternateContent xmlns:mc="http://schemas.openxmlformats.org/markup-compatibility/2006">
          <mc:Choice Requires="x14">
            <control shapeId="11499" r:id="rId143" name="Option Button 235">
              <controlPr defaultSize="0" autoFill="0" autoLine="0" autoPict="0">
                <anchor moveWithCells="1">
                  <from>
                    <xdr:col>9</xdr:col>
                    <xdr:colOff>266700</xdr:colOff>
                    <xdr:row>117</xdr:row>
                    <xdr:rowOff>533400</xdr:rowOff>
                  </from>
                  <to>
                    <xdr:col>9</xdr:col>
                    <xdr:colOff>742950</xdr:colOff>
                    <xdr:row>118</xdr:row>
                    <xdr:rowOff>285750</xdr:rowOff>
                  </to>
                </anchor>
              </controlPr>
            </control>
          </mc:Choice>
        </mc:AlternateContent>
        <mc:AlternateContent xmlns:mc="http://schemas.openxmlformats.org/markup-compatibility/2006">
          <mc:Choice Requires="x14">
            <control shapeId="11500" r:id="rId144" name="Option Button 236">
              <controlPr defaultSize="0" autoFill="0" autoLine="0" autoPict="0">
                <anchor moveWithCells="1">
                  <from>
                    <xdr:col>9</xdr:col>
                    <xdr:colOff>266700</xdr:colOff>
                    <xdr:row>118</xdr:row>
                    <xdr:rowOff>257175</xdr:rowOff>
                  </from>
                  <to>
                    <xdr:col>9</xdr:col>
                    <xdr:colOff>742950</xdr:colOff>
                    <xdr:row>119</xdr:row>
                    <xdr:rowOff>19050</xdr:rowOff>
                  </to>
                </anchor>
              </controlPr>
            </control>
          </mc:Choice>
        </mc:AlternateContent>
        <mc:AlternateContent xmlns:mc="http://schemas.openxmlformats.org/markup-compatibility/2006">
          <mc:Choice Requires="x14">
            <control shapeId="11501" r:id="rId145" name="Option Button 237">
              <controlPr defaultSize="0" autoFill="0" autoLine="0" autoPict="0">
                <anchor moveWithCells="1">
                  <from>
                    <xdr:col>9</xdr:col>
                    <xdr:colOff>266700</xdr:colOff>
                    <xdr:row>118</xdr:row>
                    <xdr:rowOff>523875</xdr:rowOff>
                  </from>
                  <to>
                    <xdr:col>9</xdr:col>
                    <xdr:colOff>742950</xdr:colOff>
                    <xdr:row>119</xdr:row>
                    <xdr:rowOff>285750</xdr:rowOff>
                  </to>
                </anchor>
              </controlPr>
            </control>
          </mc:Choice>
        </mc:AlternateContent>
        <mc:AlternateContent xmlns:mc="http://schemas.openxmlformats.org/markup-compatibility/2006">
          <mc:Choice Requires="x14">
            <control shapeId="11502" r:id="rId146" name="Option Button 238">
              <controlPr defaultSize="0" autoFill="0" autoLine="0" autoPict="0">
                <anchor moveWithCells="1">
                  <from>
                    <xdr:col>9</xdr:col>
                    <xdr:colOff>276225</xdr:colOff>
                    <xdr:row>119</xdr:row>
                    <xdr:rowOff>219075</xdr:rowOff>
                  </from>
                  <to>
                    <xdr:col>9</xdr:col>
                    <xdr:colOff>752475</xdr:colOff>
                    <xdr:row>119</xdr:row>
                    <xdr:rowOff>504825</xdr:rowOff>
                  </to>
                </anchor>
              </controlPr>
            </control>
          </mc:Choice>
        </mc:AlternateContent>
        <mc:AlternateContent xmlns:mc="http://schemas.openxmlformats.org/markup-compatibility/2006">
          <mc:Choice Requires="x14">
            <control shapeId="11503" r:id="rId147" name="Group Box 239">
              <controlPr defaultSize="0" print="0" autoFill="0" autoPict="0">
                <anchor moveWithCells="1">
                  <from>
                    <xdr:col>9</xdr:col>
                    <xdr:colOff>0</xdr:colOff>
                    <xdr:row>113</xdr:row>
                    <xdr:rowOff>66675</xdr:rowOff>
                  </from>
                  <to>
                    <xdr:col>9</xdr:col>
                    <xdr:colOff>790575</xdr:colOff>
                    <xdr:row>120</xdr:row>
                    <xdr:rowOff>9525</xdr:rowOff>
                  </to>
                </anchor>
              </controlPr>
            </control>
          </mc:Choice>
        </mc:AlternateContent>
        <mc:AlternateContent xmlns:mc="http://schemas.openxmlformats.org/markup-compatibility/2006">
          <mc:Choice Requires="x14">
            <control shapeId="11504" r:id="rId148" name="Group Box 240">
              <controlPr defaultSize="0" autoFill="0" autoPict="0">
                <anchor moveWithCells="1">
                  <from>
                    <xdr:col>9</xdr:col>
                    <xdr:colOff>0</xdr:colOff>
                    <xdr:row>73</xdr:row>
                    <xdr:rowOff>76200</xdr:rowOff>
                  </from>
                  <to>
                    <xdr:col>10</xdr:col>
                    <xdr:colOff>0</xdr:colOff>
                    <xdr:row>80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3"/>
  <sheetViews>
    <sheetView workbookViewId="0">
      <selection activeCell="I8" sqref="I8"/>
    </sheetView>
  </sheetViews>
  <sheetFormatPr defaultRowHeight="15" x14ac:dyDescent="0.25"/>
  <cols>
    <col min="4" max="4" width="75.42578125" style="6" customWidth="1"/>
    <col min="8" max="8" width="89.42578125" customWidth="1"/>
  </cols>
  <sheetData>
    <row r="1" spans="1:11" x14ac:dyDescent="0.25">
      <c r="A1" s="59"/>
      <c r="B1" s="59"/>
      <c r="D1" s="62"/>
      <c r="E1" s="59"/>
      <c r="H1" s="59"/>
    </row>
    <row r="2" spans="1:11" x14ac:dyDescent="0.25">
      <c r="A2" s="60" t="s">
        <v>2</v>
      </c>
      <c r="B2" s="61"/>
      <c r="C2" s="2"/>
      <c r="D2" s="63" t="s">
        <v>0</v>
      </c>
      <c r="E2" s="61"/>
      <c r="F2" s="2"/>
      <c r="H2" s="4" t="s">
        <v>78</v>
      </c>
      <c r="J2" t="s">
        <v>101</v>
      </c>
    </row>
    <row r="3" spans="1:11" ht="24" x14ac:dyDescent="0.25">
      <c r="A3" s="3" t="s">
        <v>3</v>
      </c>
      <c r="B3" s="3">
        <v>1</v>
      </c>
      <c r="C3" s="1"/>
      <c r="D3" s="4" t="s">
        <v>1</v>
      </c>
      <c r="E3" s="4">
        <v>0</v>
      </c>
      <c r="F3" s="1"/>
      <c r="H3" s="81" t="s">
        <v>79</v>
      </c>
      <c r="J3">
        <v>1</v>
      </c>
      <c r="K3">
        <v>0</v>
      </c>
    </row>
    <row r="4" spans="1:11" ht="30" x14ac:dyDescent="0.25">
      <c r="A4" s="3" t="s">
        <v>56</v>
      </c>
      <c r="B4" s="3">
        <v>0</v>
      </c>
      <c r="C4" s="1"/>
      <c r="D4" s="4" t="s">
        <v>8</v>
      </c>
      <c r="E4" s="4">
        <v>1</v>
      </c>
      <c r="F4" s="1"/>
      <c r="H4" s="82" t="s">
        <v>80</v>
      </c>
      <c r="J4">
        <v>2</v>
      </c>
      <c r="K4">
        <v>1</v>
      </c>
    </row>
    <row r="5" spans="1:11" ht="36" x14ac:dyDescent="0.25">
      <c r="A5" s="1"/>
      <c r="B5" s="1"/>
      <c r="C5" s="1"/>
      <c r="D5" s="4" t="s">
        <v>7</v>
      </c>
      <c r="E5" s="4">
        <v>3</v>
      </c>
      <c r="F5" s="1"/>
      <c r="H5" s="81" t="s">
        <v>81</v>
      </c>
      <c r="J5">
        <v>3</v>
      </c>
      <c r="K5">
        <v>2</v>
      </c>
    </row>
    <row r="6" spans="1:11" ht="36" x14ac:dyDescent="0.25">
      <c r="A6" s="1"/>
      <c r="B6" s="1"/>
      <c r="C6" s="1"/>
      <c r="D6" s="4" t="s">
        <v>6</v>
      </c>
      <c r="E6" s="4">
        <v>5</v>
      </c>
      <c r="F6" s="1"/>
      <c r="H6" s="81" t="s">
        <v>82</v>
      </c>
      <c r="J6">
        <v>4</v>
      </c>
      <c r="K6">
        <v>3</v>
      </c>
    </row>
    <row r="7" spans="1:11" ht="36" x14ac:dyDescent="0.25">
      <c r="A7" s="1"/>
      <c r="B7" s="1"/>
      <c r="C7" s="1"/>
      <c r="D7" s="4" t="s">
        <v>5</v>
      </c>
      <c r="E7" s="4">
        <v>7</v>
      </c>
      <c r="F7" s="1"/>
      <c r="H7" s="81" t="s">
        <v>83</v>
      </c>
      <c r="J7">
        <v>5</v>
      </c>
      <c r="K7">
        <v>4</v>
      </c>
    </row>
    <row r="8" spans="1:11" ht="36" x14ac:dyDescent="0.25">
      <c r="A8" s="1"/>
      <c r="B8" s="1"/>
      <c r="C8" s="1"/>
      <c r="D8" s="4" t="s">
        <v>4</v>
      </c>
      <c r="E8" s="4">
        <v>9</v>
      </c>
      <c r="F8" s="1"/>
      <c r="H8" s="81" t="s">
        <v>84</v>
      </c>
      <c r="J8">
        <v>6</v>
      </c>
      <c r="K8">
        <v>5</v>
      </c>
    </row>
    <row r="9" spans="1:11" x14ac:dyDescent="0.25">
      <c r="A9" s="1"/>
      <c r="B9" s="1"/>
      <c r="C9" s="1"/>
      <c r="D9" s="4" t="s">
        <v>78</v>
      </c>
      <c r="E9" s="3" t="s">
        <v>10</v>
      </c>
      <c r="F9" s="1"/>
      <c r="J9">
        <v>7</v>
      </c>
      <c r="K9">
        <v>6</v>
      </c>
    </row>
    <row r="10" spans="1:11" x14ac:dyDescent="0.25">
      <c r="A10" s="1"/>
      <c r="B10" s="1"/>
      <c r="C10" s="1"/>
      <c r="D10" s="7"/>
      <c r="E10" s="1"/>
      <c r="F10" s="1"/>
      <c r="J10">
        <v>8</v>
      </c>
      <c r="K10">
        <v>7</v>
      </c>
    </row>
    <row r="11" spans="1:11" x14ac:dyDescent="0.25">
      <c r="A11" s="1"/>
      <c r="B11" s="1"/>
      <c r="C11" s="1"/>
      <c r="D11" s="7"/>
      <c r="E11" s="1"/>
      <c r="F11" s="1"/>
      <c r="H11" s="64"/>
      <c r="J11">
        <v>9</v>
      </c>
      <c r="K11">
        <v>8</v>
      </c>
    </row>
    <row r="12" spans="1:11" x14ac:dyDescent="0.25">
      <c r="H12" s="64"/>
      <c r="J12">
        <v>10</v>
      </c>
      <c r="K12">
        <v>9</v>
      </c>
    </row>
    <row r="13" spans="1:11" x14ac:dyDescent="0.25">
      <c r="H13" s="64"/>
      <c r="J13">
        <v>11</v>
      </c>
      <c r="K13">
        <v>10</v>
      </c>
    </row>
  </sheetData>
  <sortState ref="H3:H8">
    <sortCondition ref="H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Navodilo za uporabo</vt:lpstr>
      <vt:lpstr>ORVI Audit - Naslovnica</vt:lpstr>
      <vt:lpstr>ORVI Audit - Uvod</vt:lpstr>
      <vt:lpstr>ORVI Audit - semafor</vt:lpstr>
      <vt:lpstr>Ocenjevalni list</vt:lpstr>
      <vt:lpstr>'Navodilo za uporabo'!Print_Area</vt:lpstr>
      <vt:lpstr>'Ocenjevalni list'!Print_Area</vt:lpstr>
      <vt:lpstr>'ORVI Audit - Naslovnica'!Print_Area</vt:lpstr>
      <vt:lpstr>'ORVI Audit - semafor'!Print_Area</vt:lpstr>
      <vt:lpstr>'ORVI Audit - Uvod'!Print_Area</vt:lpstr>
      <vt:lpstr>'Ocenjevalni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Sandi</dc:creator>
  <cp:lastModifiedBy>Sandi</cp:lastModifiedBy>
  <cp:lastPrinted>2017-03-03T14:10:19Z</cp:lastPrinted>
  <dcterms:created xsi:type="dcterms:W3CDTF">2016-07-07T10:14:31Z</dcterms:created>
  <dcterms:modified xsi:type="dcterms:W3CDTF">2017-03-04T18:39:23Z</dcterms:modified>
</cp:coreProperties>
</file>